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try_form\"/>
    </mc:Choice>
  </mc:AlternateContent>
  <xr:revisionPtr revIDLastSave="0" documentId="8_{B7B2091C-0D3C-4254-A828-7753978B162A}" xr6:coauthVersionLast="47" xr6:coauthVersionMax="47" xr10:uidLastSave="{00000000-0000-0000-0000-000000000000}"/>
  <bookViews>
    <workbookView xWindow="-108" yWindow="-108" windowWidth="23256" windowHeight="12720" activeTab="2"/>
  </bookViews>
  <sheets>
    <sheet name="入力方法(改定)" sheetId="7" r:id="rId1"/>
    <sheet name="総括" sheetId="14" r:id="rId2"/>
    <sheet name="男女入力" sheetId="8" r:id="rId3"/>
    <sheet name="男子種目" sheetId="9" state="hidden" r:id="rId4"/>
    <sheet name="女子種目" sheetId="10" state="hidden" r:id="rId5"/>
    <sheet name="種目コード" sheetId="6" state="hidden" r:id="rId6"/>
    <sheet name="各種コード" sheetId="4" state="hidden" r:id="rId7"/>
  </sheets>
  <definedNames>
    <definedName name="_xlnm._FilterDatabase" localSheetId="2" hidden="1">男女入力!$AI$6:$AI$29</definedName>
    <definedName name="_xlnm.Print_Area" localSheetId="1">総括!$A$1:$J$45</definedName>
    <definedName name="_xlnm.Print_Area" localSheetId="0">'入力方法(改定)'!$A$1:$S$92</definedName>
    <definedName name="Z_E5A29513_AF19_4198_AFD1_5EC9C2566FB3_.wvu.Cols" localSheetId="1" hidden="1">総括!$L:$BA</definedName>
    <definedName name="Z_E5A29513_AF19_4198_AFD1_5EC9C2566FB3_.wvu.Cols" localSheetId="2" hidden="1">男女入力!$D:$D,男女入力!$O:$O,男女入力!#REF!,男女入力!$T:$T,男女入力!#REF!,男女入力!#REF!,男女入力!#REF!</definedName>
    <definedName name="Z_E5A29513_AF19_4198_AFD1_5EC9C2566FB3_.wvu.FilterData" localSheetId="2" hidden="1">男女入力!$AI$6:$AI$29</definedName>
    <definedName name="Z_E5A29513_AF19_4198_AFD1_5EC9C2566FB3_.wvu.PrintArea" localSheetId="1" hidden="1">総括!$A$1:$J$45</definedName>
    <definedName name="Z_E5A29513_AF19_4198_AFD1_5EC9C2566FB3_.wvu.PrintArea" localSheetId="0" hidden="1">'入力方法(改定)'!$A$1:$T$92</definedName>
  </definedNames>
  <calcPr calcId="191029" fullCalcOnLoad="1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AE104" i="8"/>
  <c r="AE103" i="8"/>
  <c r="AE102" i="8"/>
  <c r="AE101" i="8"/>
  <c r="AE100" i="8"/>
  <c r="AE99" i="8"/>
  <c r="AE98" i="8"/>
  <c r="AE97" i="8"/>
  <c r="AE96" i="8"/>
  <c r="AE95" i="8"/>
  <c r="AE94" i="8"/>
  <c r="AE93" i="8"/>
  <c r="AE92" i="8"/>
  <c r="AE91" i="8"/>
  <c r="AE90" i="8"/>
  <c r="AE89" i="8"/>
  <c r="AE88" i="8"/>
  <c r="AE87" i="8"/>
  <c r="AE86" i="8"/>
  <c r="AE85" i="8"/>
  <c r="AE84" i="8"/>
  <c r="AE83" i="8"/>
  <c r="AE82" i="8"/>
  <c r="AE81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5" i="8"/>
  <c r="AN15" i="8" s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R8" i="8"/>
  <c r="AK82" i="8" s="1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B35" i="8"/>
  <c r="L35" i="8"/>
  <c r="B36" i="8"/>
  <c r="L36" i="8"/>
  <c r="B37" i="8"/>
  <c r="L37" i="8"/>
  <c r="B38" i="8"/>
  <c r="L38" i="8"/>
  <c r="B39" i="8"/>
  <c r="L39" i="8"/>
  <c r="B40" i="8"/>
  <c r="L40" i="8"/>
  <c r="B41" i="8"/>
  <c r="L41" i="8"/>
  <c r="B42" i="8"/>
  <c r="L42" i="8"/>
  <c r="B43" i="8"/>
  <c r="L43" i="8"/>
  <c r="B44" i="8"/>
  <c r="L44" i="8"/>
  <c r="B45" i="8"/>
  <c r="L45" i="8"/>
  <c r="B46" i="8"/>
  <c r="L46" i="8"/>
  <c r="B47" i="8"/>
  <c r="L47" i="8"/>
  <c r="B48" i="8"/>
  <c r="L48" i="8"/>
  <c r="B49" i="8"/>
  <c r="L49" i="8"/>
  <c r="B50" i="8"/>
  <c r="L50" i="8"/>
  <c r="B51" i="8"/>
  <c r="L51" i="8"/>
  <c r="B52" i="8"/>
  <c r="L52" i="8"/>
  <c r="B53" i="8"/>
  <c r="L53" i="8"/>
  <c r="B54" i="8"/>
  <c r="L54" i="8"/>
  <c r="B55" i="8"/>
  <c r="L55" i="8"/>
  <c r="B56" i="8"/>
  <c r="L56" i="8"/>
  <c r="B57" i="8"/>
  <c r="L57" i="8"/>
  <c r="B58" i="8"/>
  <c r="L58" i="8"/>
  <c r="B59" i="8"/>
  <c r="L59" i="8"/>
  <c r="B60" i="8"/>
  <c r="L60" i="8"/>
  <c r="B61" i="8"/>
  <c r="L61" i="8"/>
  <c r="B62" i="8"/>
  <c r="L62" i="8"/>
  <c r="B63" i="8"/>
  <c r="L63" i="8"/>
  <c r="B64" i="8"/>
  <c r="L64" i="8"/>
  <c r="B65" i="8"/>
  <c r="L65" i="8"/>
  <c r="B66" i="8"/>
  <c r="L66" i="8"/>
  <c r="B67" i="8"/>
  <c r="L67" i="8"/>
  <c r="B68" i="8"/>
  <c r="L68" i="8"/>
  <c r="B69" i="8"/>
  <c r="L69" i="8"/>
  <c r="B70" i="8"/>
  <c r="L70" i="8"/>
  <c r="B71" i="8"/>
  <c r="L71" i="8"/>
  <c r="B72" i="8"/>
  <c r="L72" i="8"/>
  <c r="B73" i="8"/>
  <c r="L73" i="8"/>
  <c r="B74" i="8"/>
  <c r="L74" i="8"/>
  <c r="B75" i="8"/>
  <c r="L75" i="8"/>
  <c r="B76" i="8"/>
  <c r="L76" i="8"/>
  <c r="B77" i="8"/>
  <c r="L77" i="8"/>
  <c r="B78" i="8"/>
  <c r="L78" i="8"/>
  <c r="B79" i="8"/>
  <c r="L79" i="8"/>
  <c r="B80" i="8"/>
  <c r="L80" i="8"/>
  <c r="B81" i="8"/>
  <c r="L81" i="8"/>
  <c r="B82" i="8"/>
  <c r="L82" i="8"/>
  <c r="B83" i="8"/>
  <c r="L83" i="8"/>
  <c r="B84" i="8"/>
  <c r="L84" i="8"/>
  <c r="B85" i="8"/>
  <c r="L85" i="8"/>
  <c r="B86" i="8"/>
  <c r="L86" i="8"/>
  <c r="B87" i="8"/>
  <c r="L87" i="8"/>
  <c r="B88" i="8"/>
  <c r="L88" i="8"/>
  <c r="B89" i="8"/>
  <c r="L89" i="8"/>
  <c r="B90" i="8"/>
  <c r="L90" i="8"/>
  <c r="B91" i="8"/>
  <c r="L91" i="8"/>
  <c r="B92" i="8"/>
  <c r="L92" i="8"/>
  <c r="B93" i="8"/>
  <c r="L93" i="8"/>
  <c r="B94" i="8"/>
  <c r="L94" i="8"/>
  <c r="B95" i="8"/>
  <c r="L95" i="8"/>
  <c r="B96" i="8"/>
  <c r="L96" i="8"/>
  <c r="B97" i="8"/>
  <c r="L97" i="8"/>
  <c r="B98" i="8"/>
  <c r="L98" i="8"/>
  <c r="B99" i="8"/>
  <c r="L99" i="8"/>
  <c r="B100" i="8"/>
  <c r="L100" i="8"/>
  <c r="B101" i="8"/>
  <c r="L101" i="8"/>
  <c r="B102" i="8"/>
  <c r="L102" i="8"/>
  <c r="B103" i="8"/>
  <c r="L103" i="8"/>
  <c r="B104" i="8"/>
  <c r="L10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H28" i="14"/>
  <c r="H29" i="14"/>
  <c r="H32" i="14"/>
  <c r="H31" i="14"/>
  <c r="H30" i="14"/>
  <c r="I30" i="14"/>
  <c r="M62" i="14"/>
  <c r="M63" i="14"/>
  <c r="M64" i="14"/>
  <c r="M65" i="14"/>
  <c r="M66" i="14"/>
  <c r="M56" i="14"/>
  <c r="M57" i="14"/>
  <c r="M58" i="14"/>
  <c r="M59" i="14"/>
  <c r="M60" i="14"/>
  <c r="M50" i="14"/>
  <c r="M51" i="14"/>
  <c r="M52" i="14"/>
  <c r="M53" i="14"/>
  <c r="M54" i="14"/>
  <c r="N49" i="14"/>
  <c r="N55" i="14"/>
  <c r="N61" i="14"/>
  <c r="N48" i="14"/>
  <c r="N54" i="14"/>
  <c r="N60" i="14"/>
  <c r="N66" i="14"/>
  <c r="N47" i="14"/>
  <c r="N53" i="14"/>
  <c r="N59" i="14"/>
  <c r="N65" i="14"/>
  <c r="M44" i="14"/>
  <c r="M45" i="14"/>
  <c r="M46" i="14"/>
  <c r="M47" i="14"/>
  <c r="M48" i="14"/>
  <c r="N43" i="14"/>
  <c r="N46" i="14"/>
  <c r="N52" i="14"/>
  <c r="N58" i="14"/>
  <c r="N64" i="14"/>
  <c r="N42" i="14"/>
  <c r="N45" i="14"/>
  <c r="N51" i="14"/>
  <c r="N57" i="14"/>
  <c r="N63" i="14"/>
  <c r="M41" i="14"/>
  <c r="M42" i="14"/>
  <c r="M43" i="14"/>
  <c r="N38" i="14"/>
  <c r="N41" i="14"/>
  <c r="N44" i="14"/>
  <c r="N50" i="14"/>
  <c r="N56" i="14"/>
  <c r="N62" i="14"/>
  <c r="M38" i="14"/>
  <c r="N37" i="14"/>
  <c r="N39" i="14"/>
  <c r="N36" i="14"/>
  <c r="M36" i="14"/>
  <c r="N35" i="14"/>
  <c r="M35" i="14"/>
  <c r="M33" i="14"/>
  <c r="M34" i="14"/>
  <c r="M32" i="14"/>
  <c r="M30" i="14"/>
  <c r="M31" i="14"/>
  <c r="M29" i="14"/>
  <c r="M27" i="14"/>
  <c r="M28" i="14"/>
  <c r="H27" i="14"/>
  <c r="M26" i="14"/>
  <c r="M21" i="14"/>
  <c r="M22" i="14"/>
  <c r="M23" i="14"/>
  <c r="M24" i="14"/>
  <c r="M25" i="14"/>
  <c r="U20" i="14"/>
  <c r="U19" i="14"/>
  <c r="U18" i="14"/>
  <c r="U17" i="14"/>
  <c r="U16" i="14"/>
  <c r="U15" i="14"/>
  <c r="M15" i="14"/>
  <c r="M16" i="14"/>
  <c r="M17" i="14"/>
  <c r="M18" i="14"/>
  <c r="M19" i="14"/>
  <c r="U14" i="14"/>
  <c r="AV13" i="14"/>
  <c r="AV14" i="14"/>
  <c r="AV15" i="14"/>
  <c r="U13" i="14"/>
  <c r="N13" i="14"/>
  <c r="N19" i="14"/>
  <c r="N25" i="14"/>
  <c r="N28" i="14"/>
  <c r="N31" i="14"/>
  <c r="N34" i="14"/>
  <c r="U12" i="14"/>
  <c r="U11" i="14"/>
  <c r="N11" i="14"/>
  <c r="N17" i="14"/>
  <c r="N23" i="14"/>
  <c r="U10" i="14"/>
  <c r="U9" i="14"/>
  <c r="M9" i="14"/>
  <c r="M10" i="14"/>
  <c r="M11" i="14"/>
  <c r="M12" i="14"/>
  <c r="M13" i="14"/>
  <c r="AV8" i="14"/>
  <c r="AV9" i="14"/>
  <c r="AV10" i="14"/>
  <c r="AV11" i="14"/>
  <c r="U8" i="14"/>
  <c r="AV7" i="14"/>
  <c r="U7" i="14"/>
  <c r="N7" i="14"/>
  <c r="N12" i="14"/>
  <c r="N18" i="14"/>
  <c r="N24" i="14"/>
  <c r="N27" i="14"/>
  <c r="N30" i="14"/>
  <c r="N33" i="14"/>
  <c r="M7" i="14"/>
  <c r="U6" i="14"/>
  <c r="N6" i="14"/>
  <c r="N10" i="14"/>
  <c r="N16" i="14"/>
  <c r="N22" i="14"/>
  <c r="N26" i="14"/>
  <c r="N29" i="14"/>
  <c r="N32" i="14"/>
  <c r="AV5" i="14"/>
  <c r="AV6" i="14"/>
  <c r="U5" i="14"/>
  <c r="N5" i="14"/>
  <c r="N9" i="14"/>
  <c r="N15" i="14"/>
  <c r="N21" i="14"/>
  <c r="M5" i="14"/>
  <c r="M6" i="14"/>
  <c r="U4" i="14"/>
  <c r="N4" i="14"/>
  <c r="N8" i="14"/>
  <c r="N14" i="14"/>
  <c r="N20" i="14"/>
  <c r="S3" i="14"/>
  <c r="R3" i="14"/>
  <c r="Q3" i="14"/>
  <c r="P3" i="14"/>
  <c r="O3" i="14"/>
  <c r="V2" i="14"/>
  <c r="W2" i="14"/>
  <c r="X2" i="14"/>
  <c r="Y2" i="14"/>
  <c r="Z2" i="14"/>
  <c r="AA2" i="14"/>
  <c r="AB2" i="14"/>
  <c r="AC2" i="14"/>
  <c r="AD2" i="14"/>
  <c r="AE2" i="14"/>
  <c r="AF2" i="14"/>
  <c r="AG2" i="14"/>
  <c r="AH2" i="14"/>
  <c r="AI2" i="14"/>
  <c r="AJ2" i="14"/>
  <c r="AK2" i="14"/>
  <c r="AL2" i="14"/>
  <c r="AM2" i="14"/>
  <c r="AN2" i="14"/>
  <c r="AO2" i="14"/>
  <c r="AP2" i="14"/>
  <c r="AQ2" i="14"/>
  <c r="AR2" i="14"/>
  <c r="AS2" i="14"/>
  <c r="AT2" i="14"/>
  <c r="AU2" i="14"/>
  <c r="AV2" i="14"/>
  <c r="I27" i="14"/>
  <c r="J27" i="14"/>
  <c r="AK70" i="8"/>
  <c r="AK44" i="8"/>
  <c r="AK34" i="8"/>
  <c r="AK31" i="8"/>
  <c r="AK60" i="8" l="1"/>
  <c r="AK19" i="8"/>
  <c r="AN11" i="8"/>
  <c r="AK10" i="8"/>
  <c r="AK67" i="8"/>
  <c r="AK17" i="8"/>
  <c r="AN9" i="8"/>
  <c r="AK50" i="8"/>
  <c r="AK24" i="8"/>
  <c r="AK63" i="8"/>
  <c r="AK74" i="8"/>
  <c r="AK54" i="8"/>
  <c r="AK90" i="8"/>
  <c r="AK23" i="8"/>
  <c r="AK61" i="8"/>
  <c r="AK21" i="8"/>
  <c r="AN13" i="8"/>
  <c r="AK41" i="8"/>
  <c r="AK97" i="8"/>
  <c r="AK77" i="8"/>
  <c r="AK9" i="8"/>
  <c r="AK35" i="8"/>
  <c r="AN7" i="8"/>
  <c r="AK88" i="8"/>
  <c r="AN16" i="8"/>
  <c r="AN6" i="8"/>
  <c r="AN8" i="8"/>
  <c r="AN14" i="8"/>
  <c r="AK79" i="8"/>
  <c r="AK94" i="8"/>
  <c r="AK13" i="8"/>
  <c r="AK47" i="8"/>
  <c r="AK12" i="8"/>
  <c r="AK32" i="8"/>
  <c r="AK92" i="8"/>
  <c r="AK87" i="8"/>
  <c r="AK20" i="8"/>
  <c r="AK45" i="8"/>
  <c r="AK52" i="8"/>
  <c r="AK78" i="8"/>
  <c r="AK49" i="8"/>
  <c r="AK76" i="8"/>
  <c r="AK36" i="8"/>
  <c r="AK29" i="8"/>
  <c r="AK89" i="8"/>
  <c r="AK15" i="8"/>
  <c r="AK91" i="8"/>
  <c r="AK99" i="8"/>
  <c r="AK53" i="8"/>
  <c r="AK27" i="8"/>
  <c r="AK28" i="8"/>
  <c r="AK68" i="8"/>
  <c r="AK40" i="8"/>
  <c r="AK93" i="8"/>
  <c r="AK14" i="8"/>
  <c r="AK72" i="8"/>
  <c r="AK64" i="8"/>
  <c r="AK58" i="8"/>
  <c r="AK33" i="8"/>
  <c r="AK42" i="8"/>
  <c r="AK75" i="8"/>
  <c r="AK55" i="8"/>
  <c r="AK57" i="8"/>
  <c r="AK26" i="8"/>
  <c r="AK65" i="8"/>
  <c r="AK95" i="8"/>
  <c r="AK39" i="8"/>
  <c r="AK81" i="8"/>
  <c r="AK56" i="8"/>
  <c r="AK48" i="8"/>
  <c r="AK18" i="8"/>
  <c r="AK73" i="8"/>
  <c r="AK16" i="8"/>
  <c r="AK22" i="8"/>
  <c r="AK37" i="8"/>
  <c r="AK38" i="8"/>
  <c r="AK96" i="8"/>
  <c r="AK46" i="8"/>
  <c r="AK83" i="8"/>
  <c r="AK86" i="8"/>
  <c r="AK43" i="8"/>
  <c r="AK25" i="8"/>
  <c r="AK98" i="8"/>
  <c r="AK71" i="8"/>
  <c r="AK85" i="8"/>
  <c r="AK80" i="8"/>
  <c r="AK6" i="8"/>
  <c r="AK62" i="8"/>
  <c r="AN10" i="8"/>
  <c r="AK51" i="8"/>
  <c r="AK7" i="8"/>
  <c r="AK84" i="8"/>
  <c r="AK11" i="8"/>
  <c r="AK30" i="8"/>
  <c r="AK59" i="8"/>
  <c r="AK69" i="8"/>
  <c r="AK66" i="8"/>
  <c r="AK8" i="8"/>
</calcChain>
</file>

<file path=xl/comments1.xml><?xml version="1.0" encoding="utf-8"?>
<comments xmlns="http://schemas.openxmlformats.org/spreadsheetml/2006/main">
  <authors>
    <author>作成者</author>
  </authors>
  <commentList>
    <comment ref="C27" authorId="0" shapeId="0">
      <text>
        <r>
          <rPr>
            <sz val="9"/>
            <color indexed="81"/>
            <rFont val="ＭＳ 明朝"/>
            <family val="1"/>
            <charset val="128"/>
          </rPr>
          <t>青のセルに参加する人数を入力してください。</t>
        </r>
      </text>
    </comment>
  </commentList>
</comments>
</file>

<file path=xl/sharedStrings.xml><?xml version="1.0" encoding="utf-8"?>
<sst xmlns="http://schemas.openxmlformats.org/spreadsheetml/2006/main" count="1038" uniqueCount="760">
  <si>
    <t>ﾌﾘｶﾞﾅ</t>
    <phoneticPr fontId="2"/>
  </si>
  <si>
    <t>女</t>
    <rPh sb="0" eb="1">
      <t>オンナ</t>
    </rPh>
    <phoneticPr fontId="2"/>
  </si>
  <si>
    <t>　　　　　　　　得点　　　　　5343点　→　5343</t>
    <rPh sb="8" eb="10">
      <t>トクテン</t>
    </rPh>
    <rPh sb="19" eb="20">
      <t>テン</t>
    </rPh>
    <phoneticPr fontId="9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</si>
  <si>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2"/>
  </si>
  <si>
    <t>※ No</t>
    <phoneticPr fontId="2"/>
  </si>
  <si>
    <t>M50-55 11.34k(25#)</t>
    <phoneticPr fontId="2"/>
  </si>
  <si>
    <t>女子 M60-65 W35-45 9.08k(20#)</t>
    <phoneticPr fontId="2"/>
  </si>
  <si>
    <t>M70-75 W50-55 7.26k(16#)</t>
    <phoneticPr fontId="2"/>
  </si>
  <si>
    <t>M80+ W60+ 5.45k(12#)</t>
    <phoneticPr fontId="2"/>
  </si>
  <si>
    <t>【基本注意】</t>
    <rPh sb="1" eb="3">
      <t>キホン</t>
    </rPh>
    <rPh sb="3" eb="5">
      <t>チュウイ</t>
    </rPh>
    <phoneticPr fontId="2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</si>
  <si>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9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</si>
  <si>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9"/>
  </si>
  <si>
    <t>１　記入例</t>
    <rPh sb="2" eb="4">
      <t>キニュウ</t>
    </rPh>
    <rPh sb="4" eb="5">
      <t>レイ</t>
    </rPh>
    <phoneticPr fontId="2"/>
  </si>
  <si>
    <t>２　入力上の注意</t>
    <rPh sb="2" eb="4">
      <t>ニュウリョク</t>
    </rPh>
    <rPh sb="4" eb="5">
      <t>ウエ</t>
    </rPh>
    <rPh sb="6" eb="8">
      <t>チュウイ</t>
    </rPh>
    <phoneticPr fontId="2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</si>
  <si>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9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</si>
  <si>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9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</si>
  <si>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</si>
  <si>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</si>
  <si>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</si>
  <si>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</si>
  <si>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</si>
  <si>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</si>
  <si>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</si>
  <si>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</si>
  <si>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</si>
  <si>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</si>
  <si>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</si>
  <si>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</si>
  <si>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</si>
  <si>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</si>
  <si>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</si>
  <si>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</si>
  <si>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</si>
  <si>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</si>
  <si>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</si>
  <si>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</si>
  <si>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</si>
  <si>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</si>
  <si>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</si>
  <si>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</si>
  <si>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</si>
  <si>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</si>
  <si>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</si>
  <si>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</si>
  <si>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</si>
  <si>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</si>
  <si>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</si>
  <si>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</si>
  <si>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</si>
  <si>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</si>
  <si>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</si>
  <si>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</si>
  <si>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</si>
  <si>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</si>
  <si>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</si>
  <si>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</si>
  <si>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</si>
  <si>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</si>
  <si>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</si>
  <si>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</si>
  <si>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</si>
  <si>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</si>
  <si>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</si>
  <si>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</si>
  <si>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</si>
  <si>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</si>
  <si>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</si>
  <si>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</si>
  <si>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</si>
  <si>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</si>
  <si>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</si>
  <si>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</si>
  <si>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</si>
  <si>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</si>
  <si>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</si>
  <si>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</si>
  <si>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</si>
  <si>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</si>
  <si>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</si>
  <si>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</si>
  <si>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</si>
  <si>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2"/>
  </si>
  <si>
    <t>W40-45 (76.2:12-8-12:8set)</t>
    <phoneticPr fontId="2"/>
  </si>
  <si>
    <t>M70-75 W50-55 (76.2:12-7-19:8set)</t>
    <phoneticPr fontId="2"/>
  </si>
  <si>
    <t>M80+ W60+ (68.6:12-7-19:8set)</t>
    <phoneticPr fontId="2"/>
  </si>
  <si>
    <t>一般男子 (106.7:13.72-9.14-14.02)</t>
    <phoneticPr fontId="2"/>
  </si>
  <si>
    <t>M40-45 高校男子(ジュニア) (99.0:13.72-9.14-14.02)</t>
    <phoneticPr fontId="2"/>
  </si>
  <si>
    <t>中学男子 (91.4:13.72-9.14-14.02)</t>
    <phoneticPr fontId="2"/>
  </si>
  <si>
    <t>男子 (91.4:50-35-40)</t>
    <phoneticPr fontId="2"/>
  </si>
  <si>
    <t>女子 M60-65 W50-55 (76.2:50-35-40)</t>
    <phoneticPr fontId="2"/>
  </si>
  <si>
    <t>M70+ W60+ (68.6:50-35-40)</t>
    <phoneticPr fontId="2"/>
  </si>
  <si>
    <t>男子 M40-45(91.4:45-35-40)</t>
    <phoneticPr fontId="2"/>
  </si>
  <si>
    <t>M50-55 84.0:45-35-40</t>
    <phoneticPr fontId="2"/>
  </si>
  <si>
    <t>女子 W35 76.2:45-35-40</t>
    <phoneticPr fontId="2"/>
  </si>
  <si>
    <t>M60+ W35+ 76.2cm</t>
    <phoneticPr fontId="2"/>
  </si>
  <si>
    <t>M60+ 91.4cm</t>
    <phoneticPr fontId="2"/>
  </si>
  <si>
    <t>男子 M40-55 91.4cm</t>
    <phoneticPr fontId="2"/>
  </si>
  <si>
    <t>男子 M40-45 7.26k(16#)</t>
    <phoneticPr fontId="2"/>
  </si>
  <si>
    <t>高校男子(少年Ａ) 6.35k(14#)</t>
    <phoneticPr fontId="2"/>
  </si>
  <si>
    <t>高校男子(2006以降) M50-55 6k</t>
    <phoneticPr fontId="2"/>
  </si>
  <si>
    <t>高校男子(2005以前) 5.45k(12#)</t>
    <phoneticPr fontId="2"/>
  </si>
  <si>
    <t>男子ユース 中学男子 M60-65 5k</t>
    <phoneticPr fontId="2"/>
  </si>
  <si>
    <t>女子 中男旧 M70+ W35-45 4k</t>
    <phoneticPr fontId="2"/>
  </si>
  <si>
    <t>W50+ 3k</t>
    <phoneticPr fontId="2"/>
  </si>
  <si>
    <t>中学女子 2.72k(6#)</t>
    <phoneticPr fontId="2"/>
  </si>
  <si>
    <t>男子 M40-45 2.0k</t>
    <phoneticPr fontId="2"/>
  </si>
  <si>
    <t>高校男子(2005以前) 男子ユース M50-55 1.5k</t>
    <phoneticPr fontId="2"/>
  </si>
  <si>
    <t>女子 中学男女 M60+ W35-80 1.0k</t>
    <phoneticPr fontId="2"/>
  </si>
  <si>
    <t>高校男子(2006以降) 1.75k</t>
    <phoneticPr fontId="2"/>
  </si>
  <si>
    <t>高校男子(2005以前) 6.35k(14#)</t>
    <phoneticPr fontId="2"/>
  </si>
  <si>
    <t>男子ユース M60-65 5k</t>
    <phoneticPr fontId="2"/>
  </si>
  <si>
    <t>女子 M70+ W35-45 4k</t>
    <phoneticPr fontId="2"/>
  </si>
  <si>
    <t>男子 M40-45 800g</t>
    <phoneticPr fontId="2"/>
  </si>
  <si>
    <t>男子ユース M50-55 700g</t>
    <phoneticPr fontId="2"/>
  </si>
  <si>
    <t>女子 M60-65 W35-45 600g</t>
    <phoneticPr fontId="2"/>
  </si>
  <si>
    <t>M70-75 W50-55 500g</t>
    <phoneticPr fontId="2"/>
  </si>
  <si>
    <t>M80+ W60+ 400g</t>
    <phoneticPr fontId="2"/>
  </si>
  <si>
    <t>男子 M40-45 15.88k(35#)</t>
    <phoneticPr fontId="2"/>
  </si>
  <si>
    <t>連番</t>
  </si>
  <si>
    <t>性別</t>
  </si>
  <si>
    <t>氏名</t>
  </si>
  <si>
    <t>所属</t>
  </si>
  <si>
    <t>学年</t>
    <rPh sb="0" eb="2">
      <t>ガクネン</t>
    </rPh>
    <phoneticPr fontId="2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</si>
  <si>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</si>
  <si>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</si>
  <si>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</si>
  <si>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</si>
  <si>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</si>
  <si>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</si>
  <si>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</si>
  <si>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種目名</t>
    <rPh sb="0" eb="2">
      <t>シュモク</t>
    </rPh>
    <rPh sb="2" eb="3">
      <t>メイ</t>
    </rPh>
    <phoneticPr fontId="2"/>
  </si>
  <si>
    <t/>
  </si>
  <si>
    <t>北海道</t>
  </si>
  <si>
    <t>備考</t>
    <rPh sb="0" eb="2">
      <t>ビコウ</t>
    </rPh>
    <phoneticPr fontId="2"/>
  </si>
  <si>
    <t>団体種別</t>
    <rPh sb="0" eb="2">
      <t>ダンタイ</t>
    </rPh>
    <rPh sb="2" eb="4">
      <t>シュベツ</t>
    </rPh>
    <phoneticPr fontId="2"/>
  </si>
  <si>
    <t>専門委員</t>
    <rPh sb="0" eb="2">
      <t>センモン</t>
    </rPh>
    <rPh sb="2" eb="4">
      <t>イイン</t>
    </rPh>
    <phoneticPr fontId="2"/>
  </si>
  <si>
    <t>一般・成年</t>
    <rPh sb="0" eb="2">
      <t>イッパン</t>
    </rPh>
    <rPh sb="3" eb="5">
      <t>セイネン</t>
    </rPh>
    <phoneticPr fontId="2"/>
  </si>
  <si>
    <t>小学</t>
    <rPh sb="0" eb="1">
      <t>ショウ</t>
    </rPh>
    <rPh sb="1" eb="2">
      <t>ガク</t>
    </rPh>
    <phoneticPr fontId="2"/>
  </si>
  <si>
    <t>システム独自</t>
    <rPh sb="4" eb="6">
      <t>ドクジ</t>
    </rPh>
    <phoneticPr fontId="2"/>
  </si>
  <si>
    <t>高校・少年</t>
    <rPh sb="0" eb="2">
      <t>コウコウ</t>
    </rPh>
    <rPh sb="3" eb="5">
      <t>ショウネン</t>
    </rPh>
    <phoneticPr fontId="2"/>
  </si>
  <si>
    <t>内容</t>
    <rPh sb="0" eb="2">
      <t>ナイヨウ</t>
    </rPh>
    <phoneticPr fontId="2"/>
  </si>
  <si>
    <t>?&gt;</t>
  </si>
  <si>
    <t>都道府県コード</t>
    <rPh sb="0" eb="4">
      <t>トドウフケン</t>
    </rPh>
    <phoneticPr fontId="2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</si>
  <si>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</si>
  <si>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</si>
  <si>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</si>
  <si>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</si>
  <si>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</si>
  <si>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</si>
  <si>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</si>
  <si>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</si>
  <si>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</si>
  <si>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</si>
  <si>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</si>
  <si>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</si>
  <si>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</si>
  <si>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</si>
  <si>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</si>
  <si>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</si>
  <si>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</si>
  <si>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</si>
  <si>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</si>
  <si>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</si>
  <si>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</si>
  <si>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</si>
  <si>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</si>
  <si>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</si>
  <si>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</si>
  <si>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</si>
  <si>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</si>
  <si>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</si>
  <si>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</si>
  <si>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</si>
  <si>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</si>
  <si>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</si>
  <si>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</si>
  <si>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</si>
  <si>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</si>
  <si>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</si>
  <si>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</si>
  <si>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</si>
  <si>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</si>
  <si>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</si>
  <si>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</si>
  <si>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</si>
  <si>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</si>
  <si>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</si>
  <si>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</si>
  <si>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</si>
  <si>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</si>
  <si>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2"/>
  </si>
  <si>
    <t>コード</t>
    <phoneticPr fontId="2"/>
  </si>
  <si>
    <t>00</t>
    <phoneticPr fontId="2"/>
  </si>
  <si>
    <t>02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</si>
  <si>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</si>
  <si>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</si>
  <si>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</si>
  <si>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</si>
  <si>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</si>
  <si>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コード</t>
    <phoneticPr fontId="2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</si>
  <si>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</si>
  <si>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</si>
  <si>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</si>
  <si>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</si>
  <si>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</si>
  <si>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</si>
  <si>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</si>
  <si>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</si>
  <si>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</si>
  <si>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</si>
  <si>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</si>
  <si>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</si>
  <si>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</si>
  <si>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</si>
  <si>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</si>
  <si>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</si>
  <si>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</si>
  <si>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</si>
  <si>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</si>
  <si>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</si>
  <si>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</si>
  <si>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</si>
  <si>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</si>
  <si>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</si>
  <si>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</si>
  <si>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</si>
  <si>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</si>
  <si>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</si>
  <si>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</si>
  <si>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</si>
  <si>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</si>
  <si>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</si>
  <si>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</si>
  <si>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</si>
  <si>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</si>
  <si>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</si>
  <si>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</si>
  <si>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</si>
  <si>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</si>
  <si>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</si>
  <si>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</si>
  <si>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</si>
  <si>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</si>
  <si>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</si>
  <si>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</si>
  <si>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</si>
  <si>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</si>
  <si>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</si>
  <si>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</si>
  <si>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</si>
  <si>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</si>
  <si>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</si>
  <si>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</si>
  <si>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</si>
  <si>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</si>
  <si>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</si>
  <si>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</si>
  <si>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</si>
  <si>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</si>
  <si>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</si>
  <si>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</si>
  <si>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</si>
  <si>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</si>
  <si>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</si>
  <si>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</si>
  <si>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</si>
  <si>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</si>
  <si>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</si>
  <si>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</si>
  <si>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</si>
  <si>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</si>
  <si>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</si>
  <si>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</si>
  <si>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</si>
  <si>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</si>
  <si>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</si>
  <si>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</si>
  <si>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</si>
  <si>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</si>
  <si>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</si>
  <si>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</si>
  <si>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</si>
  <si>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</si>
  <si>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</si>
  <si>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</si>
  <si>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</si>
  <si>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</si>
  <si>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</si>
  <si>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</si>
  <si>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</si>
  <si>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</si>
  <si>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9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</si>
  <si>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9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</si>
  <si>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2"/>
  </si>
  <si>
    <t>所属地</t>
    <rPh sb="0" eb="2">
      <t>ショゾク</t>
    </rPh>
    <rPh sb="2" eb="3">
      <t>チ</t>
    </rPh>
    <phoneticPr fontId="2"/>
  </si>
  <si>
    <t>札幌</t>
  </si>
  <si>
    <t>道南</t>
  </si>
  <si>
    <t>道央</t>
  </si>
  <si>
    <t>小樽後志</t>
  </si>
  <si>
    <t>室蘭</t>
  </si>
  <si>
    <t>苫小牧</t>
  </si>
  <si>
    <t>十勝</t>
  </si>
  <si>
    <t>釧路</t>
  </si>
  <si>
    <t>オホーツク</t>
  </si>
  <si>
    <t>空知</t>
  </si>
  <si>
    <t>道北</t>
  </si>
  <si>
    <t>生年</t>
    <rPh sb="0" eb="2">
      <t>セイネン</t>
    </rPh>
    <phoneticPr fontId="2"/>
  </si>
  <si>
    <t>道北陸協　総括申込書</t>
    <rPh sb="0" eb="2">
      <t>ドウホク</t>
    </rPh>
    <rPh sb="2" eb="3">
      <t>リク</t>
    </rPh>
    <rPh sb="3" eb="4">
      <t>キョウ</t>
    </rPh>
    <rPh sb="5" eb="7">
      <t>ソウカツ</t>
    </rPh>
    <rPh sb="7" eb="10">
      <t>モウシコミショ</t>
    </rPh>
    <phoneticPr fontId="2"/>
  </si>
  <si>
    <t>受付No</t>
    <rPh sb="0" eb="2">
      <t>ウケツケ</t>
    </rPh>
    <phoneticPr fontId="2"/>
  </si>
  <si>
    <t>■総合</t>
    <rPh sb="1" eb="3">
      <t>ソウゴウ</t>
    </rPh>
    <phoneticPr fontId="2"/>
  </si>
  <si>
    <t>小学１種目</t>
    <rPh sb="0" eb="2">
      <t>ショウガク</t>
    </rPh>
    <rPh sb="3" eb="5">
      <t>シュモク</t>
    </rPh>
    <phoneticPr fontId="2"/>
  </si>
  <si>
    <t>小学２種目</t>
    <rPh sb="0" eb="2">
      <t>ショウガク</t>
    </rPh>
    <rPh sb="3" eb="5">
      <t>シュモク</t>
    </rPh>
    <phoneticPr fontId="2"/>
  </si>
  <si>
    <t>小学３種目</t>
    <rPh sb="0" eb="2">
      <t>ショウガク</t>
    </rPh>
    <rPh sb="3" eb="5">
      <t>シュモク</t>
    </rPh>
    <phoneticPr fontId="2"/>
  </si>
  <si>
    <t>小学４種目</t>
    <rPh sb="0" eb="2">
      <t>ショウガク</t>
    </rPh>
    <rPh sb="3" eb="5">
      <t>シュモク</t>
    </rPh>
    <phoneticPr fontId="2"/>
  </si>
  <si>
    <t>小学リレー</t>
    <rPh sb="0" eb="2">
      <t>ショウガク</t>
    </rPh>
    <phoneticPr fontId="2"/>
  </si>
  <si>
    <t>ナンバーカード</t>
    <phoneticPr fontId="2"/>
  </si>
  <si>
    <t>中学１種目</t>
    <rPh sb="0" eb="2">
      <t>チュウガク</t>
    </rPh>
    <rPh sb="3" eb="5">
      <t>シュモク</t>
    </rPh>
    <phoneticPr fontId="2"/>
  </si>
  <si>
    <t>中学２種目</t>
    <rPh sb="0" eb="2">
      <t>チュウガク</t>
    </rPh>
    <rPh sb="3" eb="5">
      <t>シュモク</t>
    </rPh>
    <phoneticPr fontId="2"/>
  </si>
  <si>
    <t>中学３種目</t>
    <rPh sb="0" eb="2">
      <t>チュウガク</t>
    </rPh>
    <rPh sb="3" eb="5">
      <t>シュモク</t>
    </rPh>
    <phoneticPr fontId="2"/>
  </si>
  <si>
    <t>中学４種目</t>
    <rPh sb="0" eb="2">
      <t>チュウガク</t>
    </rPh>
    <rPh sb="3" eb="5">
      <t>シュモク</t>
    </rPh>
    <phoneticPr fontId="2"/>
  </si>
  <si>
    <t>中学リレー</t>
    <rPh sb="0" eb="2">
      <t>チュウガク</t>
    </rPh>
    <phoneticPr fontId="2"/>
  </si>
  <si>
    <t>高校１種目</t>
    <rPh sb="0" eb="2">
      <t>コウコウ</t>
    </rPh>
    <rPh sb="3" eb="5">
      <t>シュモク</t>
    </rPh>
    <phoneticPr fontId="2"/>
  </si>
  <si>
    <t>高校２種目</t>
    <rPh sb="0" eb="2">
      <t>コウコウ</t>
    </rPh>
    <rPh sb="3" eb="5">
      <t>シュモク</t>
    </rPh>
    <phoneticPr fontId="2"/>
  </si>
  <si>
    <t>高校３種目</t>
    <rPh sb="0" eb="2">
      <t>コウコウ</t>
    </rPh>
    <rPh sb="3" eb="5">
      <t>シュモク</t>
    </rPh>
    <phoneticPr fontId="2"/>
  </si>
  <si>
    <t>高校リレー</t>
    <rPh sb="0" eb="2">
      <t>コウコウ</t>
    </rPh>
    <phoneticPr fontId="2"/>
  </si>
  <si>
    <t>高校４種目</t>
    <rPh sb="0" eb="2">
      <t>コウコウ</t>
    </rPh>
    <rPh sb="3" eb="5">
      <t>シュモク</t>
    </rPh>
    <phoneticPr fontId="2"/>
  </si>
  <si>
    <t>大学１種目</t>
    <rPh sb="0" eb="2">
      <t>ダイガク</t>
    </rPh>
    <rPh sb="3" eb="5">
      <t>シュモク</t>
    </rPh>
    <phoneticPr fontId="2"/>
  </si>
  <si>
    <t>大学２種目</t>
    <rPh sb="0" eb="2">
      <t>ダイガク</t>
    </rPh>
    <rPh sb="3" eb="5">
      <t>シュモク</t>
    </rPh>
    <phoneticPr fontId="2"/>
  </si>
  <si>
    <t>大学３種目</t>
    <rPh sb="0" eb="2">
      <t>ダイガク</t>
    </rPh>
    <rPh sb="3" eb="5">
      <t>シュモク</t>
    </rPh>
    <phoneticPr fontId="2"/>
  </si>
  <si>
    <t>大学４種目</t>
    <rPh sb="0" eb="2">
      <t>ダイガク</t>
    </rPh>
    <rPh sb="3" eb="5">
      <t>シュモク</t>
    </rPh>
    <phoneticPr fontId="2"/>
  </si>
  <si>
    <t>大学リレー</t>
    <rPh sb="0" eb="2">
      <t>ダイガク</t>
    </rPh>
    <phoneticPr fontId="2"/>
  </si>
  <si>
    <t>一般１種目</t>
    <rPh sb="0" eb="2">
      <t>イッパン</t>
    </rPh>
    <rPh sb="3" eb="5">
      <t>シュモク</t>
    </rPh>
    <phoneticPr fontId="2"/>
  </si>
  <si>
    <t>一般２種目</t>
    <rPh sb="0" eb="2">
      <t>イッパン</t>
    </rPh>
    <rPh sb="3" eb="5">
      <t>シュモク</t>
    </rPh>
    <phoneticPr fontId="2"/>
  </si>
  <si>
    <t>一般３種目</t>
    <rPh sb="0" eb="2">
      <t>イッパン</t>
    </rPh>
    <rPh sb="3" eb="5">
      <t>シュモク</t>
    </rPh>
    <phoneticPr fontId="2"/>
  </si>
  <si>
    <t>一般４種目</t>
    <rPh sb="0" eb="2">
      <t>イッパン</t>
    </rPh>
    <rPh sb="3" eb="5">
      <t>シュモク</t>
    </rPh>
    <phoneticPr fontId="2"/>
  </si>
  <si>
    <t>一般リレー</t>
    <rPh sb="0" eb="2">
      <t>イッパン</t>
    </rPh>
    <phoneticPr fontId="2"/>
  </si>
  <si>
    <t>大会名</t>
    <rPh sb="0" eb="3">
      <t>タイカイメイ</t>
    </rPh>
    <phoneticPr fontId="2"/>
  </si>
  <si>
    <t>札幌記録会第１戦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</si>
  <si>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kirokukai_sapporo@yahoo.co.jp</t>
    <phoneticPr fontId="2"/>
  </si>
  <si>
    <t>①一任</t>
    <rPh sb="1" eb="3">
      <t>イチニン</t>
    </rPh>
    <phoneticPr fontId="2"/>
  </si>
  <si>
    <t>送信先メールアドレス</t>
    <rPh sb="0" eb="2">
      <t>ソウシン</t>
    </rPh>
    <rPh sb="2" eb="3">
      <t>サキ</t>
    </rPh>
    <phoneticPr fontId="2"/>
  </si>
  <si>
    <t>dohoku.entry@gmail.com</t>
    <phoneticPr fontId="2"/>
  </si>
  <si>
    <t>②記録</t>
    <phoneticPr fontId="2"/>
  </si>
  <si>
    <t>③情報処理</t>
    <phoneticPr fontId="2"/>
  </si>
  <si>
    <t>申込み団体(正式名称)</t>
    <rPh sb="0" eb="2">
      <t>モウシコ</t>
    </rPh>
    <rPh sb="3" eb="5">
      <t>ダンタイ</t>
    </rPh>
    <rPh sb="6" eb="8">
      <t>セイシキ</t>
    </rPh>
    <rPh sb="8" eb="10">
      <t>メイショウ</t>
    </rPh>
    <phoneticPr fontId="2"/>
  </si>
  <si>
    <t>⑤競技者係</t>
    <rPh sb="4" eb="5">
      <t>カカリ</t>
    </rPh>
    <phoneticPr fontId="2"/>
  </si>
  <si>
    <t>申込み団体　住所</t>
    <rPh sb="0" eb="2">
      <t>モウシコ</t>
    </rPh>
    <rPh sb="3" eb="5">
      <t>ダンタイ</t>
    </rPh>
    <rPh sb="6" eb="8">
      <t>ジュウショ</t>
    </rPh>
    <phoneticPr fontId="2"/>
  </si>
  <si>
    <t>札幌記録会第２線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</si>
  <si>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⑦風力</t>
    <rPh sb="1" eb="3">
      <t>フウリョク</t>
    </rPh>
    <phoneticPr fontId="2"/>
  </si>
  <si>
    <t>申込み団体　電話</t>
    <rPh sb="0" eb="2">
      <t>モウシコ</t>
    </rPh>
    <rPh sb="3" eb="5">
      <t>ダンタイ</t>
    </rPh>
    <rPh sb="6" eb="8">
      <t>デンワ</t>
    </rPh>
    <phoneticPr fontId="2"/>
  </si>
  <si>
    <t>Fax</t>
    <phoneticPr fontId="2"/>
  </si>
  <si>
    <t>⑧決審・計時</t>
    <rPh sb="1" eb="2">
      <t>キ</t>
    </rPh>
    <rPh sb="2" eb="3">
      <t>シン</t>
    </rPh>
    <rPh sb="4" eb="6">
      <t>ケイジ</t>
    </rPh>
    <phoneticPr fontId="2"/>
  </si>
  <si>
    <t>記載責任者</t>
    <rPh sb="0" eb="2">
      <t>キサイ</t>
    </rPh>
    <rPh sb="2" eb="5">
      <t>セキニンシャ</t>
    </rPh>
    <phoneticPr fontId="2"/>
  </si>
  <si>
    <t>緊急連絡先</t>
    <rPh sb="0" eb="2">
      <t>キンキュウ</t>
    </rPh>
    <rPh sb="2" eb="5">
      <t>レンラクサキ</t>
    </rPh>
    <phoneticPr fontId="2"/>
  </si>
  <si>
    <t>⑨周回記録</t>
    <phoneticPr fontId="2"/>
  </si>
  <si>
    <t>送信元メールアドレス</t>
    <rPh sb="0" eb="3">
      <t>ソウシンモト</t>
    </rPh>
    <phoneticPr fontId="2"/>
  </si>
  <si>
    <t>⑩写真判定</t>
    <phoneticPr fontId="2"/>
  </si>
  <si>
    <t>tyutairen_sapporo@yahoo.co.jp</t>
    <phoneticPr fontId="2"/>
  </si>
  <si>
    <t>⑪監察</t>
    <phoneticPr fontId="2"/>
  </si>
  <si>
    <t>■審判（お手伝い）</t>
    <rPh sb="1" eb="3">
      <t>シンパン</t>
    </rPh>
    <rPh sb="5" eb="7">
      <t>テツダ</t>
    </rPh>
    <phoneticPr fontId="2"/>
  </si>
  <si>
    <t>⑫スターター</t>
    <phoneticPr fontId="2"/>
  </si>
  <si>
    <t>小学校・中学校・高校の顧問（引率）、大学・一般のマネージャーは必ず審判またはそのお手伝いをお願いします。</t>
    <rPh sb="41" eb="43">
      <t>テツダ</t>
    </rPh>
    <rPh sb="46" eb="47">
      <t>ネガ</t>
    </rPh>
    <phoneticPr fontId="2"/>
  </si>
  <si>
    <t>札幌記録会第３戦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</si>
  <si>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⑬出発</t>
    <phoneticPr fontId="2"/>
  </si>
  <si>
    <t>①一任　②記録　③情報処理　④アナウンサー　⑤競技者係　⑥用器具係　⑦風力　⑧決審・計時　⑨周回記録　⑩写真判定　⑪監察　⑫スターター　⑬出発　⑭跳躍　⑮投てき　の中から選んでください。</t>
    <rPh sb="1" eb="3">
      <t>イチニン</t>
    </rPh>
    <rPh sb="26" eb="27">
      <t>カカリ</t>
    </rPh>
    <rPh sb="32" eb="33">
      <t>カカリ</t>
    </rPh>
    <phoneticPr fontId="2"/>
  </si>
  <si>
    <t>⑭跳躍</t>
    <phoneticPr fontId="2"/>
  </si>
  <si>
    <t>　氏　名</t>
    <rPh sb="1" eb="2">
      <t>シ</t>
    </rPh>
    <rPh sb="3" eb="4">
      <t>メイ</t>
    </rPh>
    <phoneticPr fontId="2"/>
  </si>
  <si>
    <t>　希　望</t>
    <rPh sb="1" eb="2">
      <t>マレ</t>
    </rPh>
    <rPh sb="3" eb="4">
      <t>ボウ</t>
    </rPh>
    <phoneticPr fontId="2"/>
  </si>
  <si>
    <t>　備　　考</t>
    <rPh sb="1" eb="2">
      <t>ソナエ</t>
    </rPh>
    <rPh sb="4" eb="5">
      <t>コウ</t>
    </rPh>
    <phoneticPr fontId="2"/>
  </si>
  <si>
    <t>syougaku_sapporo@yahoo.co.jp</t>
    <phoneticPr fontId="2"/>
  </si>
  <si>
    <t>⑮投てき</t>
    <phoneticPr fontId="2"/>
  </si>
  <si>
    <t>札幌記録会第４戦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</si>
  <si>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■参加料</t>
    <rPh sb="1" eb="4">
      <t>サンカリョウ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</si>
  <si>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</si>
  <si>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</si>
  <si>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</si>
  <si>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一般・大学</t>
    <rPh sb="0" eb="2">
      <t>イッパン</t>
    </rPh>
    <rPh sb="3" eb="5">
      <t>ダイガク</t>
    </rPh>
    <phoneticPr fontId="2"/>
  </si>
  <si>
    <t>金額</t>
    <rPh sb="0" eb="2">
      <t>キンガク</t>
    </rPh>
    <phoneticPr fontId="2"/>
  </si>
  <si>
    <t>１種目</t>
    <rPh sb="1" eb="3">
      <t>シュモク</t>
    </rPh>
    <phoneticPr fontId="2"/>
  </si>
  <si>
    <t>団体</t>
    <rPh sb="0" eb="2">
      <t>ダンタイ</t>
    </rPh>
    <phoneticPr fontId="2"/>
  </si>
  <si>
    <t>２種目</t>
    <rPh sb="1" eb="3">
      <t>シュモク</t>
    </rPh>
    <phoneticPr fontId="2"/>
  </si>
  <si>
    <t>小学生個人　小学校名＝</t>
    <rPh sb="0" eb="3">
      <t>ショウガクセイ</t>
    </rPh>
    <rPh sb="3" eb="5">
      <t>コジン</t>
    </rPh>
    <rPh sb="6" eb="7">
      <t>ショウ</t>
    </rPh>
    <rPh sb="7" eb="10">
      <t>ガッコウメイ</t>
    </rPh>
    <phoneticPr fontId="2"/>
  </si>
  <si>
    <t>リレー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</si>
  <si>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</si>
  <si>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</si>
  <si>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■補助員(終日手伝いのできる生徒)</t>
    <rPh sb="1" eb="4">
      <t>ホジョイン</t>
    </rPh>
    <rPh sb="5" eb="7">
      <t>シュウジツ</t>
    </rPh>
    <rPh sb="7" eb="9">
      <t>テツダ</t>
    </rPh>
    <rPh sb="14" eb="16">
      <t>セイト</t>
    </rPh>
    <phoneticPr fontId="2"/>
  </si>
  <si>
    <t>中体連新人戦</t>
    <rPh sb="0" eb="3">
      <t>チュウタイレン</t>
    </rPh>
    <rPh sb="3" eb="6">
      <t>シンジンセン</t>
    </rPh>
    <phoneticPr fontId="2"/>
  </si>
  <si>
    <t>日　付</t>
    <rPh sb="0" eb="1">
      <t>ヒ</t>
    </rPh>
    <rPh sb="2" eb="3">
      <t>ツキ</t>
    </rPh>
    <phoneticPr fontId="2"/>
  </si>
  <si>
    <t>人数</t>
    <rPh sb="0" eb="2">
      <t>ニンズウ</t>
    </rPh>
    <phoneticPr fontId="2"/>
  </si>
  <si>
    <t>備　考（）</t>
    <rPh sb="0" eb="1">
      <t>トモ</t>
    </rPh>
    <rPh sb="2" eb="3">
      <t>コウ</t>
    </rPh>
    <phoneticPr fontId="2"/>
  </si>
  <si>
    <t>小学陸上競技記録会</t>
    <rPh sb="0" eb="2">
      <t>ショウガク</t>
    </rPh>
    <rPh sb="2" eb="4">
      <t>リクジョウ</t>
    </rPh>
    <rPh sb="4" eb="6">
      <t>キョウギ</t>
    </rPh>
    <rPh sb="6" eb="9">
      <t>キロクカイ</t>
    </rPh>
    <phoneticPr fontId="2"/>
  </si>
  <si>
    <t>■その他(ご意見等)</t>
    <rPh sb="3" eb="4">
      <t>タ</t>
    </rPh>
    <rPh sb="6" eb="8">
      <t>イケン</t>
    </rPh>
    <rPh sb="8" eb="9">
      <t>ナド</t>
    </rPh>
    <phoneticPr fontId="2"/>
  </si>
  <si>
    <t>川崎記念陸協大会</t>
    <rPh sb="0" eb="2">
      <t>カワサキ</t>
    </rPh>
    <rPh sb="2" eb="4">
      <t>キネン</t>
    </rPh>
    <rPh sb="4" eb="5">
      <t>リク</t>
    </rPh>
    <rPh sb="5" eb="6">
      <t>キョウ</t>
    </rPh>
    <rPh sb="6" eb="8">
      <t>タイカイ</t>
    </rPh>
    <phoneticPr fontId="2"/>
  </si>
  <si>
    <t>札幌選手権</t>
    <rPh sb="0" eb="2">
      <t>サッポロ</t>
    </rPh>
    <rPh sb="2" eb="5">
      <t>センシュケン</t>
    </rPh>
    <phoneticPr fontId="2"/>
  </si>
  <si>
    <t>室内記録会</t>
    <rPh sb="0" eb="2">
      <t>シツナイ</t>
    </rPh>
    <rPh sb="2" eb="5">
      <t>キロクカイ</t>
    </rPh>
    <phoneticPr fontId="2"/>
  </si>
  <si>
    <t>END</t>
    <phoneticPr fontId="2"/>
  </si>
  <si>
    <t>所属</t>
    <rPh sb="0" eb="2">
      <t>ショゾク</t>
    </rPh>
    <phoneticPr fontId="2"/>
  </si>
  <si>
    <t>道北</t>
    <rPh sb="0" eb="2">
      <t>ドウホク</t>
    </rPh>
    <phoneticPr fontId="2"/>
  </si>
  <si>
    <t>道北　太郎</t>
    <rPh sb="0" eb="2">
      <t>ドウホク</t>
    </rPh>
    <rPh sb="3" eb="5">
      <t>タロウ</t>
    </rPh>
    <phoneticPr fontId="2"/>
  </si>
  <si>
    <t>ﾄﾞｳﾎｸ ﾀﾛｳ</t>
    <phoneticPr fontId="2"/>
  </si>
  <si>
    <t>旭川東高</t>
    <rPh sb="0" eb="2">
      <t>アサヒカワ</t>
    </rPh>
    <rPh sb="2" eb="3">
      <t>ヒガシ</t>
    </rPh>
    <rPh sb="3" eb="4">
      <t>コウ</t>
    </rPh>
    <phoneticPr fontId="2"/>
  </si>
  <si>
    <t>女子800m</t>
  </si>
  <si>
    <t>女子1500m</t>
  </si>
  <si>
    <t>女子3000m</t>
  </si>
  <si>
    <t>J1</t>
    <phoneticPr fontId="2"/>
  </si>
  <si>
    <t>コード</t>
    <phoneticPr fontId="2"/>
  </si>
  <si>
    <t>リレー</t>
    <phoneticPr fontId="2"/>
  </si>
  <si>
    <t>J2</t>
    <phoneticPr fontId="2"/>
  </si>
  <si>
    <t>J3</t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</si>
  <si>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</si>
  <si>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</si>
  <si>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旭川西高</t>
  </si>
  <si>
    <t>旭川南高</t>
  </si>
  <si>
    <t>旭川北高</t>
  </si>
  <si>
    <t>旭川工業高</t>
  </si>
  <si>
    <t>旭川商業高</t>
  </si>
  <si>
    <t>旭川農業高</t>
  </si>
  <si>
    <t>旭川龍谷高</t>
  </si>
  <si>
    <t>旭川実業高</t>
  </si>
  <si>
    <t>旭川明成高</t>
  </si>
  <si>
    <t>旭川工業高専</t>
  </si>
  <si>
    <t>上川高</t>
  </si>
  <si>
    <t>鷹栖高</t>
  </si>
  <si>
    <t>東川高</t>
  </si>
  <si>
    <t>美瑛高</t>
  </si>
  <si>
    <t>富良野高</t>
  </si>
  <si>
    <t>富良野緑峰高</t>
  </si>
  <si>
    <t>上富良野高</t>
  </si>
  <si>
    <t>南富良野高</t>
  </si>
  <si>
    <t>留萌高</t>
  </si>
  <si>
    <t>羽幌高</t>
  </si>
  <si>
    <t>苫前商業高</t>
  </si>
  <si>
    <t>遠別農業高</t>
  </si>
  <si>
    <t>天塩高</t>
  </si>
  <si>
    <t>剣淵高</t>
  </si>
  <si>
    <t>士別翔雲高</t>
  </si>
  <si>
    <t>士別東高</t>
  </si>
  <si>
    <t>名寄高</t>
  </si>
  <si>
    <t>下川商業高</t>
  </si>
  <si>
    <t>おといねっぷ美工高</t>
  </si>
  <si>
    <t>美深高</t>
  </si>
  <si>
    <t>豊富高</t>
  </si>
  <si>
    <t>稚内高</t>
  </si>
  <si>
    <t>稚内大谷高</t>
  </si>
  <si>
    <t>利尻高</t>
  </si>
  <si>
    <t>礼文高</t>
  </si>
  <si>
    <t>枝幸高</t>
  </si>
  <si>
    <t>浜頓別高</t>
  </si>
  <si>
    <t>旭川中</t>
  </si>
  <si>
    <t>旭川第二中</t>
  </si>
  <si>
    <t>旭川愛宕中</t>
  </si>
  <si>
    <t>旭川嵐山中</t>
  </si>
  <si>
    <t>旭川江丹別中</t>
  </si>
  <si>
    <t>旭川神楽中</t>
  </si>
  <si>
    <t>旭川神居中</t>
  </si>
  <si>
    <t>旭川神居東中</t>
  </si>
  <si>
    <t>旭川啓北中</t>
  </si>
  <si>
    <t>旭川光陽中</t>
  </si>
  <si>
    <t>旭川広陵中</t>
  </si>
  <si>
    <t>旭川桜岡中</t>
  </si>
  <si>
    <t>旭川春光台中</t>
  </si>
  <si>
    <t>旭川忠和中</t>
  </si>
  <si>
    <t>旭川東光中</t>
  </si>
  <si>
    <t>旭川東明中</t>
  </si>
  <si>
    <t>旭川東陽中</t>
  </si>
  <si>
    <t>旭川永山中</t>
  </si>
  <si>
    <t>旭川永山南中</t>
  </si>
  <si>
    <t>旭川西神楽中</t>
  </si>
  <si>
    <t>旭川東鷹栖中</t>
  </si>
  <si>
    <t>旭川北星中</t>
  </si>
  <si>
    <t>旭川北門中</t>
  </si>
  <si>
    <t>旭川明星中</t>
  </si>
  <si>
    <t>旭川緑が丘中</t>
  </si>
  <si>
    <t>旭川六合中</t>
  </si>
  <si>
    <t>北教大附旭川中</t>
  </si>
  <si>
    <t>旭川盲</t>
  </si>
  <si>
    <t>美瑛中</t>
  </si>
  <si>
    <t>美瑛明徳中</t>
  </si>
  <si>
    <t>美瑛美馬牛中</t>
  </si>
  <si>
    <t>鷹栖中</t>
  </si>
  <si>
    <t>東神楽中</t>
  </si>
  <si>
    <t>東川中</t>
  </si>
  <si>
    <t>当麻中</t>
  </si>
  <si>
    <t>愛別中</t>
  </si>
  <si>
    <t>上川中</t>
  </si>
  <si>
    <t>上富良野中</t>
  </si>
  <si>
    <t>中富良野中</t>
  </si>
  <si>
    <t>富良野東中</t>
  </si>
  <si>
    <t>富良野西中</t>
  </si>
  <si>
    <t>富良野麓郷中</t>
  </si>
  <si>
    <t>南富良野中</t>
  </si>
  <si>
    <t>士別朝日中</t>
  </si>
  <si>
    <t>幌加内中</t>
  </si>
  <si>
    <t>名寄中</t>
  </si>
  <si>
    <t>名寄東中</t>
  </si>
  <si>
    <t>名寄智恵文中</t>
  </si>
  <si>
    <t>名寄風連中</t>
  </si>
  <si>
    <t>下川中</t>
  </si>
  <si>
    <t>美深中</t>
  </si>
  <si>
    <t>音威子府中</t>
  </si>
  <si>
    <t>中川中</t>
  </si>
  <si>
    <t>増毛中</t>
  </si>
  <si>
    <t>小平中</t>
  </si>
  <si>
    <t>苫前中</t>
  </si>
  <si>
    <t>羽幌中</t>
  </si>
  <si>
    <t>羽幌手売中</t>
  </si>
  <si>
    <t>初山別中</t>
  </si>
  <si>
    <t>遠別中</t>
  </si>
  <si>
    <t>天塩中</t>
  </si>
  <si>
    <t>幌延中</t>
  </si>
  <si>
    <t>幌延問寒別中</t>
  </si>
  <si>
    <t>留萌中</t>
  </si>
  <si>
    <t>留萌港南中</t>
  </si>
  <si>
    <t>旭川AC</t>
  </si>
  <si>
    <t>上川陸上少年団</t>
  </si>
  <si>
    <t>留萌AC</t>
  </si>
  <si>
    <t>ALL</t>
  </si>
  <si>
    <t>なよろJAC</t>
  </si>
  <si>
    <t>士別小</t>
  </si>
  <si>
    <t>道北陸協</t>
  </si>
  <si>
    <t>北教大旭川</t>
  </si>
  <si>
    <t>旭川医科大</t>
  </si>
  <si>
    <t>旭川走友会</t>
  </si>
  <si>
    <t>その他</t>
    <rPh sb="2" eb="3">
      <t>タ</t>
    </rPh>
    <phoneticPr fontId="2"/>
  </si>
  <si>
    <t>性別ｺｰﾄﾞ</t>
    <rPh sb="0" eb="2">
      <t>セイベツ</t>
    </rPh>
    <phoneticPr fontId="2"/>
  </si>
  <si>
    <t>男:1</t>
    <rPh sb="0" eb="1">
      <t>オトコ</t>
    </rPh>
    <phoneticPr fontId="2"/>
  </si>
  <si>
    <t>コード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</si>
  <si>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</si>
  <si>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</si>
  <si>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個人所属地</t>
    <rPh sb="0" eb="2">
      <t>コジン</t>
    </rPh>
    <rPh sb="2" eb="4">
      <t>ショゾク</t>
    </rPh>
    <rPh sb="4" eb="5">
      <t>チ</t>
    </rPh>
    <phoneticPr fontId="2"/>
  </si>
  <si>
    <t>　　　　　　　　距離・高さ　　4ﾒｰﾄﾙ43 →　4m43</t>
    <rPh sb="8" eb="10">
      <t>キョリ</t>
    </rPh>
    <rPh sb="11" eb="12">
      <t>タカ</t>
    </rPh>
    <phoneticPr fontId="9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</si>
  <si>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9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</si>
  <si>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9"/>
  </si>
  <si>
    <t>2.01.00</t>
    <phoneticPr fontId="2"/>
  </si>
  <si>
    <t>所  属
ｺｰﾄﾞNo</t>
    <rPh sb="0" eb="1">
      <t>ショ</t>
    </rPh>
    <rPh sb="3" eb="4">
      <t>ゾク</t>
    </rPh>
    <phoneticPr fontId="2"/>
  </si>
  <si>
    <t>男子100m</t>
  </si>
  <si>
    <t>男子200m</t>
  </si>
  <si>
    <t>男子400m</t>
  </si>
  <si>
    <t>男子800m</t>
  </si>
  <si>
    <t>男子1500m</t>
  </si>
  <si>
    <t>男子3000m</t>
  </si>
  <si>
    <t>男子5000m</t>
  </si>
  <si>
    <t>男子10000m</t>
  </si>
  <si>
    <t>男子110mH(1.067m)</t>
  </si>
  <si>
    <t>男子400mH(0.914m)</t>
  </si>
  <si>
    <t>男子3000mSC</t>
  </si>
  <si>
    <t>男子5000mW</t>
  </si>
  <si>
    <t>男子4X100mR</t>
  </si>
  <si>
    <t>男子4X400mR</t>
  </si>
  <si>
    <t>男子走高跳</t>
  </si>
  <si>
    <t>男子棒高跳</t>
  </si>
  <si>
    <t>男子走幅跳</t>
  </si>
  <si>
    <t>男子三段跳</t>
  </si>
  <si>
    <t>男子砲丸投(6.000kg)</t>
  </si>
  <si>
    <t>男子砲丸投(7.260kg)</t>
  </si>
  <si>
    <t>男子円盤投(1.750kg)</t>
  </si>
  <si>
    <t>男子円盤投(2.000kg)</t>
  </si>
  <si>
    <t>男子ハンマー投(6.000kg)</t>
  </si>
  <si>
    <t>男子ハンマー投(7.260kg)</t>
  </si>
  <si>
    <t>男子やり投(800g)</t>
  </si>
  <si>
    <t>女子100m</t>
  </si>
  <si>
    <t>女子200m</t>
  </si>
  <si>
    <t>女子400m</t>
  </si>
  <si>
    <t>女子100mH(0.840m)</t>
  </si>
  <si>
    <t>女子400mH(0.762m)</t>
  </si>
  <si>
    <t>女子5000mW</t>
  </si>
  <si>
    <t>女子4X100mR</t>
  </si>
  <si>
    <t>女子4X400mR</t>
  </si>
  <si>
    <t>女子走高跳</t>
  </si>
  <si>
    <t>女子棒高跳</t>
  </si>
  <si>
    <t>女子走幅跳</t>
  </si>
  <si>
    <t>女子三段跳</t>
  </si>
  <si>
    <t>女子砲丸投(4.000kg)</t>
  </si>
  <si>
    <t>女子円盤投(1.000kg)</t>
  </si>
  <si>
    <t>女子ハンマー投(4.000kg)</t>
  </si>
  <si>
    <t>女子やり投(600g)</t>
  </si>
  <si>
    <t>女子七種競技</t>
  </si>
  <si>
    <t>中学男子100m</t>
  </si>
  <si>
    <t>中学男子200m</t>
  </si>
  <si>
    <t>中学男子400m</t>
  </si>
  <si>
    <t>中学男子800m</t>
  </si>
  <si>
    <t>中学男子1500m</t>
  </si>
  <si>
    <t>中学男子3000m</t>
  </si>
  <si>
    <t>中学男子110mH(0.914m)</t>
  </si>
  <si>
    <t>中学男子4X100mR</t>
  </si>
  <si>
    <t>中学男子4X400mR</t>
  </si>
  <si>
    <t>中学男子走高跳</t>
  </si>
  <si>
    <t>中学男子棒高跳</t>
  </si>
  <si>
    <t>中学男子走幅跳</t>
  </si>
  <si>
    <t>中学男子三段跳</t>
  </si>
  <si>
    <t>中学男子砲丸投(5.000kg)</t>
  </si>
  <si>
    <t>中学男子円盤投(1.000kg)</t>
  </si>
  <si>
    <t>中学男子円盤投(1.500kg)</t>
  </si>
  <si>
    <t>中学男子ｼﾞｬﾍﾞﾘｯｸｽﾛｰ</t>
  </si>
  <si>
    <t>中学男子四種競技(男子)</t>
  </si>
  <si>
    <t>中学女子100m</t>
  </si>
  <si>
    <t>中学女子200m</t>
  </si>
  <si>
    <t>中学女子400m</t>
  </si>
  <si>
    <t>中学女子800m</t>
  </si>
  <si>
    <t>中学女子1500m</t>
  </si>
  <si>
    <t>中学女子3000m</t>
  </si>
  <si>
    <t>中学女子100mH(0.762m)</t>
  </si>
  <si>
    <t>中学女子4X100mR</t>
  </si>
  <si>
    <t>中学女子4X400mR</t>
  </si>
  <si>
    <t>中学女子走高跳</t>
  </si>
  <si>
    <t>中学女子棒高跳</t>
  </si>
  <si>
    <t>中学女子走幅跳</t>
  </si>
  <si>
    <t>中学女子三段跳</t>
  </si>
  <si>
    <t>中学女子砲丸投(2.721kg)</t>
  </si>
  <si>
    <t>中学女子円盤投(1.000kg)</t>
  </si>
  <si>
    <t>中学女子ｼﾞｬﾍﾞﾘｯｸｽﾛｰ</t>
  </si>
  <si>
    <t>中学女子四種競技(女子)</t>
  </si>
  <si>
    <t>小学男子100m</t>
  </si>
  <si>
    <t>小学男子200m</t>
  </si>
  <si>
    <t>小学男子400m</t>
  </si>
  <si>
    <t>小学男子800m</t>
  </si>
  <si>
    <t>小学男子1500m</t>
  </si>
  <si>
    <t>小学男子80mH</t>
  </si>
  <si>
    <t>小学男子4X100mR</t>
  </si>
  <si>
    <t>小学男子走高跳</t>
  </si>
  <si>
    <t>小学男子走幅跳</t>
  </si>
  <si>
    <t>小学男子砲丸投(2.721kg)</t>
  </si>
  <si>
    <t>小学男子ｿﾌﾄﾎﾞｰﾙ投</t>
  </si>
  <si>
    <t>小学女子100m</t>
  </si>
  <si>
    <t>小学女子200m</t>
  </si>
  <si>
    <t>小学女子400m</t>
  </si>
  <si>
    <t>小学女子800m</t>
  </si>
  <si>
    <t>小学女子80mH</t>
  </si>
  <si>
    <t>小学女子4X100mR</t>
  </si>
  <si>
    <t>小学女子走高跳</t>
  </si>
  <si>
    <t>小学女子走幅跳</t>
  </si>
  <si>
    <t>小学女子砲丸投(2.721kg)</t>
  </si>
  <si>
    <t>小学女子ｿﾌﾄﾎﾞｰﾙ投</t>
  </si>
  <si>
    <t>競技ｺｰﾄﾞ</t>
    <rPh sb="0" eb="2">
      <t>キョウギ</t>
    </rPh>
    <phoneticPr fontId="2"/>
  </si>
  <si>
    <t>男子100m</t>
    <rPh sb="0" eb="2">
      <t>ダンシ</t>
    </rPh>
    <phoneticPr fontId="2"/>
  </si>
  <si>
    <t>男子800m</t>
    <rPh sb="0" eb="2">
      <t>ダンシ</t>
    </rPh>
    <phoneticPr fontId="2"/>
  </si>
  <si>
    <t>男子4X100mR</t>
    <rPh sb="0" eb="2">
      <t>ダンシ</t>
    </rPh>
    <phoneticPr fontId="2"/>
  </si>
  <si>
    <t>ﾘﾚｰﾁｰﾑ</t>
    <phoneticPr fontId="2"/>
  </si>
  <si>
    <t>A</t>
    <phoneticPr fontId="2"/>
  </si>
  <si>
    <t>（１）所属ｺｰﾄﾞNo.</t>
    <rPh sb="3" eb="5">
      <t>ショゾク</t>
    </rPh>
    <phoneticPr fontId="2"/>
  </si>
  <si>
    <t>（２）No.</t>
    <phoneticPr fontId="2"/>
  </si>
  <si>
    <t>（３）氏名</t>
    <rPh sb="3" eb="5">
      <t>シメイ</t>
    </rPh>
    <phoneticPr fontId="2"/>
  </si>
  <si>
    <t>（４）ﾌﾘｶﾞﾅ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</si>
  <si>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</si>
  <si>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</si>
  <si>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</si>
  <si>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</si>
  <si>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2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</si>
  <si>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2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</si>
  <si>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2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</si>
  <si>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9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</si>
  <si>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9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</si>
  <si>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9"/>
  </si>
  <si>
    <t>①リレーチームで複数エントリーする場合は、リストから選択し、&lt;A&gt;&lt;B&gt;&lt;C&gt;チーム分けしてください。</t>
    <rPh sb="8" eb="10">
      <t>フクスウ</t>
    </rPh>
    <rPh sb="17" eb="19">
      <t>バアイ</t>
    </rPh>
    <rPh sb="26" eb="28">
      <t>センタク</t>
    </rPh>
    <rPh sb="42" eb="43">
      <t>ワ</t>
    </rPh>
    <phoneticPr fontId="2"/>
  </si>
  <si>
    <t xml:space="preserve">   　黄色のセルに要項に示された参加料
　　　(1人分)を入力してください。</t>
    <rPh sb="4" eb="6">
      <t>キイロ</t>
    </rPh>
    <rPh sb="10" eb="12">
      <t>ヨウコウ</t>
    </rPh>
    <rPh sb="13" eb="14">
      <t>シメ</t>
    </rPh>
    <rPh sb="17" eb="20">
      <t>サンカリョウ</t>
    </rPh>
    <rPh sb="26" eb="28">
      <t>ニンブン</t>
    </rPh>
    <rPh sb="30" eb="32">
      <t>ニュウリョク</t>
    </rPh>
    <phoneticPr fontId="2"/>
  </si>
  <si>
    <t>※　自動計算しています</t>
    <rPh sb="2" eb="4">
      <t>ジドウ</t>
    </rPh>
    <rPh sb="4" eb="6">
      <t>ケイサン</t>
    </rPh>
    <phoneticPr fontId="2"/>
  </si>
  <si>
    <t>連番</t>
    <phoneticPr fontId="2"/>
  </si>
  <si>
    <t>③複数のﾁｰﾑが参加する場合,それぞれのチーム最高記録を入力してください。</t>
    <rPh sb="1" eb="3">
      <t>フクスウ</t>
    </rPh>
    <rPh sb="8" eb="10">
      <t>サンカ</t>
    </rPh>
    <rPh sb="12" eb="14">
      <t>バアイ</t>
    </rPh>
    <rPh sb="23" eb="25">
      <t>サイコウ</t>
    </rPh>
    <rPh sb="25" eb="27">
      <t>キロク</t>
    </rPh>
    <rPh sb="28" eb="30">
      <t>ニュウリョク</t>
    </rPh>
    <phoneticPr fontId="2"/>
  </si>
  <si>
    <t>男子八種競技</t>
    <rPh sb="2" eb="3">
      <t>ハチ</t>
    </rPh>
    <phoneticPr fontId="2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</si>
  <si>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9"/>
  </si>
  <si>
    <t>旭川神居東陸上少年団</t>
    <rPh sb="4" eb="5">
      <t>ヒガシ</t>
    </rPh>
    <phoneticPr fontId="2"/>
  </si>
  <si>
    <t>月日</t>
    <rPh sb="0" eb="2">
      <t>ガッピ</t>
    </rPh>
    <phoneticPr fontId="2"/>
  </si>
  <si>
    <t>M1</t>
    <phoneticPr fontId="2"/>
  </si>
  <si>
    <t>M2</t>
    <phoneticPr fontId="2"/>
  </si>
  <si>
    <t>D1</t>
    <phoneticPr fontId="2"/>
  </si>
  <si>
    <t>D2</t>
    <phoneticPr fontId="2"/>
  </si>
  <si>
    <t>ｼｰｽﾞﾝ・ﾍﾞｽﾄ</t>
  </si>
  <si>
    <t>ｼｰｽﾞﾝ・ﾍﾞｽﾄ</t>
    <phoneticPr fontId="2"/>
  </si>
  <si>
    <t>参加種目(リレー)</t>
    <rPh sb="0" eb="2">
      <t>サンカ</t>
    </rPh>
    <rPh sb="2" eb="4">
      <t>シュモク</t>
    </rPh>
    <phoneticPr fontId="2"/>
  </si>
  <si>
    <t>A</t>
  </si>
  <si>
    <t>B</t>
  </si>
  <si>
    <t>C</t>
  </si>
  <si>
    <t>D</t>
    <phoneticPr fontId="2"/>
  </si>
  <si>
    <t>男：女</t>
    <rPh sb="2" eb="3">
      <t>オンナ</t>
    </rPh>
    <phoneticPr fontId="2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</si>
  <si>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9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</si>
  <si>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9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</si>
  <si>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9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</si>
  <si>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2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</si>
  <si>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</si>
  <si>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2"/>
  </si>
  <si>
    <t>①リストより選択してください。</t>
    <rPh sb="6" eb="8">
      <t>センタク</t>
    </rPh>
    <phoneticPr fontId="9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</si>
  <si>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2"/>
  </si>
  <si>
    <t>（８）</t>
  </si>
  <si>
    <t>（９）</t>
  </si>
  <si>
    <t>（１０）</t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</si>
  <si>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2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</si>
  <si>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2"/>
  </si>
  <si>
    <t>（１１）</t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</si>
  <si>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2"/>
  </si>
  <si>
    <t>ｼｰｽﾞﾝ･ﾍﾞｽﾄ</t>
  </si>
  <si>
    <t>ｼｰｽﾞﾝ･ﾍﾞｽﾄ</t>
    <phoneticPr fontId="2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</si>
  <si>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2"/>
  </si>
  <si>
    <t>②1チームの場合は、入力しないでください</t>
    <rPh sb="6" eb="8">
      <t>バアイ</t>
    </rPh>
    <rPh sb="10" eb="12">
      <t>ニュウリョク</t>
    </rPh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</si>
  <si>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</si>
  <si>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参加人数</t>
    <rPh sb="0" eb="2">
      <t>サンカ</t>
    </rPh>
    <rPh sb="2" eb="4">
      <t>ニンズウ</t>
    </rPh>
    <phoneticPr fontId="2"/>
  </si>
  <si>
    <t>旭川東高</t>
    <phoneticPr fontId="2"/>
  </si>
  <si>
    <t>4X100mR</t>
    <phoneticPr fontId="2"/>
  </si>
  <si>
    <t>4X400mR</t>
    <phoneticPr fontId="2"/>
  </si>
  <si>
    <t>3.20.10</t>
    <phoneticPr fontId="2"/>
  </si>
  <si>
    <t>No</t>
    <phoneticPr fontId="2"/>
  </si>
  <si>
    <t>個人登録地</t>
    <rPh sb="0" eb="2">
      <t>コジン</t>
    </rPh>
    <rPh sb="2" eb="4">
      <t>トウロク</t>
    </rPh>
    <rPh sb="4" eb="5">
      <t>ゾクチ</t>
    </rPh>
    <phoneticPr fontId="2"/>
  </si>
  <si>
    <r>
      <rPr>
        <b/>
        <sz val="16"/>
        <color indexed="10"/>
        <rFont val="ＭＳ Ｐゴシック"/>
        <family val="3"/>
        <charset val="128"/>
      </rPr>
      <t>申込一覧</t>
    </r>
    <r>
      <rPr>
        <sz val="16"/>
        <color indexed="10"/>
        <rFont val="ＭＳ Ｐゴシック"/>
        <family val="3"/>
        <charset val="128"/>
      </rPr>
      <t>【男女兼用です】（入力方法を再確認してください）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phoneticPr fontId="2"/>
  </si>
  <si>
    <t>占冠中</t>
  </si>
  <si>
    <t>和寒中</t>
  </si>
  <si>
    <t>剣淵中</t>
  </si>
  <si>
    <t>士別中</t>
  </si>
  <si>
    <t>士別南中</t>
  </si>
  <si>
    <t>上士別中</t>
  </si>
  <si>
    <t>士別多寄中</t>
  </si>
  <si>
    <t>←このセルには直接打ち込まない</t>
    <rPh sb="7" eb="9">
      <t>チョクセツ</t>
    </rPh>
    <rPh sb="9" eb="10">
      <t>ウ</t>
    </rPh>
    <rPh sb="11" eb="12">
      <t>コ</t>
    </rPh>
    <phoneticPr fontId="2"/>
  </si>
  <si>
    <t>女子5000m</t>
    <phoneticPr fontId="2"/>
  </si>
  <si>
    <t>旭川藤星高</t>
    <rPh sb="3" eb="4">
      <t>ホシ</t>
    </rPh>
    <phoneticPr fontId="2"/>
  </si>
  <si>
    <t>旭川志峯高</t>
    <rPh sb="2" eb="3">
      <t>シ</t>
    </rPh>
    <rPh sb="3" eb="4">
      <t>ミネ</t>
    </rPh>
    <phoneticPr fontId="2"/>
  </si>
  <si>
    <t>トマム学校</t>
    <rPh sb="3" eb="5">
      <t>ガッコウ</t>
    </rPh>
    <phoneticPr fontId="2"/>
  </si>
  <si>
    <t>富良野樹海学校</t>
    <rPh sb="5" eb="7">
      <t>ガッコウ</t>
    </rPh>
    <phoneticPr fontId="2"/>
  </si>
  <si>
    <t>旭川永嶺高</t>
    <rPh sb="0" eb="2">
      <t>アサヒカワ</t>
    </rPh>
    <rPh sb="2" eb="3">
      <t>エイ</t>
    </rPh>
    <rPh sb="3" eb="4">
      <t>リョウ</t>
    </rPh>
    <rPh sb="4" eb="5">
      <t>コウ</t>
    </rPh>
    <phoneticPr fontId="2"/>
  </si>
  <si>
    <t>旭川中央中</t>
    <rPh sb="2" eb="3">
      <t>チュウ</t>
    </rPh>
    <rPh sb="3" eb="4">
      <t>オウ</t>
    </rPh>
    <phoneticPr fontId="2"/>
  </si>
  <si>
    <t>比布中央学校</t>
    <rPh sb="2" eb="4">
      <t>チュウオウ</t>
    </rPh>
    <rPh sb="4" eb="6">
      <t>ガッコウ</t>
    </rPh>
    <phoneticPr fontId="2"/>
  </si>
  <si>
    <t>美深中仁宇布中</t>
    <rPh sb="3" eb="4">
      <t>ニ</t>
    </rPh>
    <rPh sb="4" eb="5">
      <t>ウ</t>
    </rPh>
    <rPh sb="5" eb="6">
      <t>ヌノ</t>
    </rPh>
    <rPh sb="6" eb="7">
      <t>チュウ</t>
    </rPh>
    <phoneticPr fontId="2"/>
  </si>
  <si>
    <t>士別南小</t>
    <rPh sb="0" eb="4">
      <t>シベツミナミショウ</t>
    </rPh>
    <phoneticPr fontId="2"/>
  </si>
  <si>
    <t>RyukokuAC</t>
    <phoneticPr fontId="2"/>
  </si>
  <si>
    <t>ふらのｼﾞｭﾆｱ陸上ｸﾗﾌﾞ</t>
    <rPh sb="8" eb="10">
      <t>リクジョウ</t>
    </rPh>
    <phoneticPr fontId="2"/>
  </si>
  <si>
    <t>旭川東光ｽﾎﾟｰﾂ少年団</t>
    <rPh sb="0" eb="2">
      <t>アサヒカワ</t>
    </rPh>
    <rPh sb="2" eb="4">
      <t>トウコウ</t>
    </rPh>
    <rPh sb="9" eb="12">
      <t>ショウネンダン</t>
    </rPh>
    <phoneticPr fontId="2"/>
  </si>
  <si>
    <t>DohokuAthleteClub</t>
    <phoneticPr fontId="2"/>
  </si>
  <si>
    <t>旭川愛宕AC</t>
    <rPh sb="0" eb="2">
      <t>アサヒカワ</t>
    </rPh>
    <rPh sb="2" eb="4">
      <t>アタゴ</t>
    </rPh>
    <phoneticPr fontId="2"/>
  </si>
  <si>
    <t>旭川神居伊の沢XC</t>
    <rPh sb="0" eb="2">
      <t>アサヒカワ</t>
    </rPh>
    <rPh sb="2" eb="4">
      <t>カムイ</t>
    </rPh>
    <rPh sb="4" eb="5">
      <t>イ</t>
    </rPh>
    <rPh sb="6" eb="7">
      <t>サワ</t>
    </rPh>
    <phoneticPr fontId="2"/>
  </si>
  <si>
    <t>東川XC少年団</t>
    <rPh sb="4" eb="7">
      <t>ショウネンダン</t>
    </rPh>
    <phoneticPr fontId="2"/>
  </si>
  <si>
    <t>北柔会</t>
    <rPh sb="0" eb="1">
      <t>キタ</t>
    </rPh>
    <rPh sb="1" eb="2">
      <t>ジュウ</t>
    </rPh>
    <rPh sb="2" eb="3">
      <t>カイ</t>
    </rPh>
    <phoneticPr fontId="2"/>
  </si>
  <si>
    <t>枝幸中</t>
    <rPh sb="0" eb="3">
      <t>エサシチュウ</t>
    </rPh>
    <phoneticPr fontId="2"/>
  </si>
  <si>
    <t>枝幸南中</t>
    <rPh sb="0" eb="4">
      <t>エサシミナミチュウ</t>
    </rPh>
    <phoneticPr fontId="2"/>
  </si>
  <si>
    <t>ｸﾗｰｸ記念国際高</t>
    <rPh sb="4" eb="6">
      <t>キネン</t>
    </rPh>
    <rPh sb="6" eb="8">
      <t>コクサイ</t>
    </rPh>
    <rPh sb="8" eb="9">
      <t>ダカ</t>
    </rPh>
    <phoneticPr fontId="2"/>
  </si>
  <si>
    <t>国籍</t>
    <rPh sb="0" eb="2">
      <t>コクセキ</t>
    </rPh>
    <phoneticPr fontId="2"/>
  </si>
  <si>
    <t>JPN</t>
    <phoneticPr fontId="2"/>
  </si>
  <si>
    <t>士別AC</t>
    <phoneticPr fontId="2"/>
  </si>
  <si>
    <t>枝幸陸上ｸﾗﾌﾞ</t>
    <rPh sb="0" eb="2">
      <t>エサシ</t>
    </rPh>
    <rPh sb="2" eb="4">
      <t>リクジョウ</t>
    </rPh>
    <phoneticPr fontId="2"/>
  </si>
  <si>
    <t>旭川TRC.</t>
    <rPh sb="0" eb="2">
      <t>アサヒカワ</t>
    </rPh>
    <phoneticPr fontId="2"/>
  </si>
  <si>
    <t>競技者名英字</t>
  </si>
  <si>
    <t>国籍</t>
  </si>
  <si>
    <t>DOHOKU Taro</t>
    <phoneticPr fontId="2"/>
  </si>
  <si>
    <t>（６）</t>
  </si>
  <si>
    <t>（７）</t>
  </si>
  <si>
    <t>（１２）</t>
  </si>
  <si>
    <t>（１３）</t>
    <phoneticPr fontId="2"/>
  </si>
  <si>
    <t>DOHOKU Taro</t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</si>
  <si>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9"/>
  </si>
  <si>
    <t>　【入力例】　室蘭　太朗　　　　佐々木　翔　　　森　稔　　　佐藤　栞　　　小山田　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2"/>
  </si>
  <si>
    <t>　【入力例】　ﾑﾛﾗﾝ ﾀﾛｳ　　ｵﾔﾏﾀﾞ ｻｵﾘ</t>
    <rPh sb="2" eb="5">
      <t>ニュウリョクレイ</t>
    </rPh>
    <phoneticPr fontId="2"/>
  </si>
  <si>
    <t>（５）ﾌﾘｶﾞﾅ</t>
    <phoneticPr fontId="2"/>
  </si>
  <si>
    <t>①半角で苗字は大文字、なまえは最初は大文字続いて小文字で入力して下さい。姓、名の間は必ず半角スペースを入れて下さい。</t>
    <rPh sb="1" eb="3">
      <t>ハンカク</t>
    </rPh>
    <rPh sb="4" eb="6">
      <t>ミョウジ</t>
    </rPh>
    <rPh sb="7" eb="10">
      <t>オオモジ</t>
    </rPh>
    <rPh sb="15" eb="17">
      <t>サイショ</t>
    </rPh>
    <rPh sb="18" eb="21">
      <t>オオモジ</t>
    </rPh>
    <rPh sb="21" eb="22">
      <t>ツヅ</t>
    </rPh>
    <rPh sb="24" eb="27">
      <t>コモジ</t>
    </rPh>
    <rPh sb="28" eb="30">
      <t>ニュウリョク</t>
    </rPh>
    <rPh sb="32" eb="33">
      <t>クダ</t>
    </rPh>
    <rPh sb="36" eb="37">
      <t>セイ</t>
    </rPh>
    <rPh sb="38" eb="39">
      <t>ナ</t>
    </rPh>
    <rPh sb="40" eb="41">
      <t>アイダ</t>
    </rPh>
    <rPh sb="42" eb="43">
      <t>カナラ</t>
    </rPh>
    <rPh sb="44" eb="46">
      <t>ハンカク</t>
    </rPh>
    <rPh sb="51" eb="52">
      <t>イ</t>
    </rPh>
    <rPh sb="54" eb="55">
      <t>クダ</t>
    </rPh>
    <phoneticPr fontId="2"/>
  </si>
  <si>
    <t>　【入力例】　MIRORA Taro　　OYAMADA Saori</t>
    <rPh sb="2" eb="5">
      <t>ニュウリョクレイ</t>
    </rPh>
    <phoneticPr fontId="2"/>
  </si>
  <si>
    <t>（６）性別ｺｰﾄﾞ</t>
    <rPh sb="3" eb="5">
      <t>セイベツ</t>
    </rPh>
    <phoneticPr fontId="2"/>
  </si>
  <si>
    <t>（７）学年</t>
    <rPh sb="3" eb="5">
      <t>ガクネン</t>
    </rPh>
    <phoneticPr fontId="2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</si>
  <si>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2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</si>
  <si>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2"/>
  </si>
  <si>
    <t>（８）生年</t>
    <rPh sb="3" eb="5">
      <t>セイネン</t>
    </rPh>
    <phoneticPr fontId="2"/>
  </si>
  <si>
    <t>（９）月日</t>
    <rPh sb="3" eb="5">
      <t>ガッピ</t>
    </rPh>
    <phoneticPr fontId="2"/>
  </si>
  <si>
    <t>（１０）個人所属地</t>
    <rPh sb="4" eb="6">
      <t>コジン</t>
    </rPh>
    <rPh sb="6" eb="8">
      <t>ショゾク</t>
    </rPh>
    <rPh sb="8" eb="9">
      <t>チ</t>
    </rPh>
    <phoneticPr fontId="2"/>
  </si>
  <si>
    <t>（１１）参加種目</t>
    <rPh sb="4" eb="8">
      <t>サンカシュモク</t>
    </rPh>
    <phoneticPr fontId="2"/>
  </si>
  <si>
    <t>（１２）シーズン・ベスト</t>
    <phoneticPr fontId="2"/>
  </si>
  <si>
    <t>（１３）リレー複数チーム参加の場合</t>
    <rPh sb="7" eb="9">
      <t>フクスウ</t>
    </rPh>
    <rPh sb="12" eb="14">
      <t>サンカ</t>
    </rPh>
    <rPh sb="15" eb="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</si>
</sst>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3" formatCode="00"/>
    <numFmt numFmtId="186" formatCode="m/d;@"/>
    <numFmt numFmtId="187" formatCode="#,##0;&quot;¥&quot;&quot;¥&quot;&quot;¥&quot;\!\!\!\-#,##0;&quot;-&quot;"/>
    <numFmt numFmtId="188" formatCode="_(&quot;¥&quot;* #,##0_);_(&quot;¥&quot;* \(#,##0\);_(&quot;¥&quot;* &quot;-&quot;??_);_(@_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  <scheme val="minor"/>
    </font>
    <font>
      <b/>
      <sz val="12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87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17" fillId="0" borderId="0"/>
    <xf numFmtId="0" fontId="30" fillId="0" borderId="0" applyNumberFormat="0" applyFill="0" applyBorder="0" applyAlignment="0" applyProtection="0">
      <alignment vertical="top"/>
      <protection locked="0"/>
    </xf>
    <xf numFmtId="188" fontId="5" fillId="2" borderId="3" applyFont="0" applyFill="0" applyBorder="0" applyAlignment="0" applyProtection="0"/>
    <xf numFmtId="0" fontId="29" fillId="0" borderId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quotePrefix="1" applyFont="1" applyBorder="1">
      <alignment vertical="center"/>
    </xf>
    <xf numFmtId="0" fontId="6" fillId="0" borderId="0" xfId="0" applyFont="1" applyFill="1" applyBorder="1">
      <alignment vertical="center"/>
    </xf>
    <xf numFmtId="183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10" fillId="0" borderId="0" xfId="0" applyFont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9" fillId="0" borderId="5" xfId="7" applyBorder="1" applyAlignment="1">
      <alignment vertical="center"/>
    </xf>
    <xf numFmtId="0" fontId="29" fillId="0" borderId="6" xfId="7" applyBorder="1" applyAlignment="1">
      <alignment horizontal="center" vertical="center"/>
    </xf>
    <xf numFmtId="0" fontId="29" fillId="0" borderId="0" xfId="7">
      <alignment vertical="center"/>
    </xf>
    <xf numFmtId="0" fontId="16" fillId="0" borderId="0" xfId="7" applyFont="1">
      <alignment vertical="center"/>
    </xf>
    <xf numFmtId="0" fontId="29" fillId="0" borderId="7" xfId="7" applyBorder="1" applyAlignment="1">
      <alignment vertical="center"/>
    </xf>
    <xf numFmtId="0" fontId="30" fillId="0" borderId="0" xfId="5" applyAlignment="1" applyProtection="1">
      <alignment vertical="center"/>
    </xf>
    <xf numFmtId="0" fontId="1" fillId="0" borderId="0" xfId="5" applyFont="1" applyAlignment="1" applyProtection="1">
      <alignment vertical="center"/>
    </xf>
    <xf numFmtId="0" fontId="29" fillId="0" borderId="0" xfId="7" applyAlignment="1"/>
    <xf numFmtId="0" fontId="14" fillId="0" borderId="0" xfId="7" applyFont="1" applyAlignment="1"/>
    <xf numFmtId="0" fontId="29" fillId="0" borderId="4" xfId="7" applyBorder="1" applyAlignment="1">
      <alignment horizontal="center" vertical="center"/>
    </xf>
    <xf numFmtId="0" fontId="29" fillId="0" borderId="4" xfId="7" applyBorder="1" applyAlignment="1">
      <alignment vertical="center" shrinkToFit="1"/>
    </xf>
    <xf numFmtId="0" fontId="29" fillId="0" borderId="8" xfId="7" applyBorder="1">
      <alignment vertical="center"/>
    </xf>
    <xf numFmtId="0" fontId="29" fillId="0" borderId="9" xfId="7" applyBorder="1">
      <alignment vertical="center"/>
    </xf>
    <xf numFmtId="0" fontId="29" fillId="0" borderId="9" xfId="7" applyBorder="1" applyAlignment="1">
      <alignment horizontal="center" vertical="center"/>
    </xf>
    <xf numFmtId="0" fontId="29" fillId="0" borderId="10" xfId="7" applyBorder="1" applyAlignment="1">
      <alignment horizontal="center" vertical="center"/>
    </xf>
    <xf numFmtId="0" fontId="29" fillId="0" borderId="11" xfId="7" applyBorder="1">
      <alignment vertical="center"/>
    </xf>
    <xf numFmtId="0" fontId="29" fillId="0" borderId="12" xfId="7" applyBorder="1" applyAlignment="1">
      <alignment vertical="center"/>
    </xf>
    <xf numFmtId="0" fontId="29" fillId="0" borderId="13" xfId="7" applyBorder="1" applyAlignment="1">
      <alignment vertical="center"/>
    </xf>
    <xf numFmtId="0" fontId="29" fillId="0" borderId="14" xfId="7" applyBorder="1" applyAlignment="1">
      <alignment vertical="center"/>
    </xf>
    <xf numFmtId="0" fontId="29" fillId="0" borderId="15" xfId="7" applyBorder="1">
      <alignment vertical="center"/>
    </xf>
    <xf numFmtId="0" fontId="29" fillId="3" borderId="15" xfId="7" applyFill="1" applyBorder="1">
      <alignment vertical="center"/>
    </xf>
    <xf numFmtId="0" fontId="29" fillId="3" borderId="16" xfId="7" applyFill="1" applyBorder="1">
      <alignment vertical="center"/>
    </xf>
    <xf numFmtId="0" fontId="29" fillId="0" borderId="17" xfId="7" applyFill="1" applyBorder="1">
      <alignment vertical="center"/>
    </xf>
    <xf numFmtId="0" fontId="29" fillId="0" borderId="18" xfId="7" applyBorder="1" applyAlignment="1">
      <alignment vertical="center"/>
    </xf>
    <xf numFmtId="0" fontId="29" fillId="0" borderId="0" xfId="7" applyBorder="1" applyAlignment="1">
      <alignment vertical="center"/>
    </xf>
    <xf numFmtId="0" fontId="29" fillId="0" borderId="19" xfId="7" applyBorder="1">
      <alignment vertical="center"/>
    </xf>
    <xf numFmtId="0" fontId="29" fillId="4" borderId="19" xfId="7" applyFill="1" applyBorder="1">
      <alignment vertical="center"/>
    </xf>
    <xf numFmtId="0" fontId="29" fillId="4" borderId="20" xfId="7" applyFill="1" applyBorder="1">
      <alignment vertical="center"/>
    </xf>
    <xf numFmtId="0" fontId="29" fillId="0" borderId="21" xfId="7" applyFill="1" applyBorder="1">
      <alignment vertical="center"/>
    </xf>
    <xf numFmtId="0" fontId="29" fillId="0" borderId="22" xfId="7" applyBorder="1">
      <alignment vertical="center"/>
    </xf>
    <xf numFmtId="0" fontId="29" fillId="0" borderId="23" xfId="7" applyBorder="1">
      <alignment vertical="center"/>
    </xf>
    <xf numFmtId="0" fontId="29" fillId="4" borderId="23" xfId="7" applyFill="1" applyBorder="1">
      <alignment vertical="center"/>
    </xf>
    <xf numFmtId="0" fontId="29" fillId="4" borderId="24" xfId="7" applyFill="1" applyBorder="1">
      <alignment vertical="center"/>
    </xf>
    <xf numFmtId="0" fontId="29" fillId="0" borderId="25" xfId="7" applyFill="1" applyBorder="1">
      <alignment vertical="center"/>
    </xf>
    <xf numFmtId="0" fontId="29" fillId="0" borderId="3" xfId="7" applyBorder="1">
      <alignment vertical="center"/>
    </xf>
    <xf numFmtId="0" fontId="29" fillId="4" borderId="26" xfId="7" applyFill="1" applyBorder="1">
      <alignment vertical="center"/>
    </xf>
    <xf numFmtId="0" fontId="29" fillId="0" borderId="13" xfId="7" applyBorder="1" applyAlignment="1">
      <alignment vertical="center" textRotation="255"/>
    </xf>
    <xf numFmtId="0" fontId="29" fillId="0" borderId="13" xfId="7" applyBorder="1">
      <alignment vertical="center"/>
    </xf>
    <xf numFmtId="0" fontId="29" fillId="0" borderId="0" xfId="7" applyBorder="1" applyAlignment="1">
      <alignment vertical="center" textRotation="255"/>
    </xf>
    <xf numFmtId="0" fontId="29" fillId="0" borderId="0" xfId="7" applyBorder="1">
      <alignment vertical="center"/>
    </xf>
    <xf numFmtId="0" fontId="29" fillId="0" borderId="27" xfId="7" applyBorder="1" applyAlignment="1">
      <alignment horizontal="center" vertical="center"/>
    </xf>
    <xf numFmtId="56" fontId="29" fillId="0" borderId="28" xfId="7" applyNumberFormat="1" applyBorder="1" applyAlignment="1">
      <alignment horizontal="center" vertical="center"/>
    </xf>
    <xf numFmtId="0" fontId="29" fillId="0" borderId="29" xfId="7" applyBorder="1" applyAlignment="1">
      <alignment vertical="center"/>
    </xf>
    <xf numFmtId="0" fontId="29" fillId="0" borderId="0" xfId="7" applyBorder="1" applyAlignment="1">
      <alignment horizontal="center" vertical="center"/>
    </xf>
    <xf numFmtId="0" fontId="5" fillId="0" borderId="30" xfId="0" applyFont="1" applyBorder="1">
      <alignment vertical="center"/>
    </xf>
    <xf numFmtId="0" fontId="23" fillId="0" borderId="0" xfId="0" quotePrefix="1" applyFont="1" applyAlignment="1">
      <alignment horizontal="center" vertical="center"/>
    </xf>
    <xf numFmtId="0" fontId="24" fillId="0" borderId="4" xfId="0" applyFont="1" applyBorder="1" applyProtection="1">
      <alignment vertical="center"/>
      <protection locked="0"/>
    </xf>
    <xf numFmtId="0" fontId="24" fillId="0" borderId="4" xfId="0" applyFont="1" applyFill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24" fillId="0" borderId="4" xfId="0" applyFont="1" applyBorder="1">
      <alignment vertical="center"/>
    </xf>
    <xf numFmtId="0" fontId="24" fillId="0" borderId="4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4" xfId="0" applyFont="1" applyBorder="1" applyAlignment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24" fillId="0" borderId="31" xfId="0" applyFont="1" applyFill="1" applyBorder="1" applyProtection="1">
      <alignment vertical="center"/>
      <protection locked="0"/>
    </xf>
    <xf numFmtId="0" fontId="14" fillId="0" borderId="31" xfId="0" applyFont="1" applyBorder="1" applyProtection="1">
      <alignment vertical="center"/>
      <protection locked="0"/>
    </xf>
    <xf numFmtId="0" fontId="24" fillId="0" borderId="4" xfId="0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24" fillId="0" borderId="0" xfId="0" applyFont="1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1" fillId="9" borderId="4" xfId="0" applyFont="1" applyFill="1" applyBorder="1">
      <alignment vertical="center"/>
    </xf>
    <xf numFmtId="0" fontId="21" fillId="9" borderId="4" xfId="0" applyFont="1" applyFill="1" applyBorder="1" applyAlignment="1">
      <alignment horizontal="center" vertical="center"/>
    </xf>
    <xf numFmtId="49" fontId="21" fillId="9" borderId="4" xfId="0" applyNumberFormat="1" applyFont="1" applyFill="1" applyBorder="1">
      <alignment vertical="center"/>
    </xf>
    <xf numFmtId="0" fontId="3" fillId="9" borderId="4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 shrinkToFit="1"/>
    </xf>
    <xf numFmtId="0" fontId="24" fillId="0" borderId="32" xfId="0" applyFont="1" applyBorder="1" applyProtection="1">
      <alignment vertical="center"/>
      <protection locked="0"/>
    </xf>
    <xf numFmtId="0" fontId="24" fillId="0" borderId="32" xfId="0" applyFont="1" applyFill="1" applyBorder="1" applyProtection="1">
      <alignment vertical="center"/>
      <protection locked="0"/>
    </xf>
    <xf numFmtId="0" fontId="24" fillId="9" borderId="4" xfId="0" applyFont="1" applyFill="1" applyBorder="1" applyProtection="1">
      <alignment vertical="center"/>
      <protection locked="0"/>
    </xf>
    <xf numFmtId="0" fontId="14" fillId="9" borderId="4" xfId="0" applyFont="1" applyFill="1" applyBorder="1" applyProtection="1">
      <alignment vertical="center"/>
      <protection locked="0"/>
    </xf>
    <xf numFmtId="0" fontId="31" fillId="9" borderId="4" xfId="0" applyFont="1" applyFill="1" applyBorder="1" applyAlignment="1" applyProtection="1">
      <alignment horizontal="center" vertical="center" shrinkToFit="1"/>
      <protection locked="0"/>
    </xf>
    <xf numFmtId="0" fontId="31" fillId="9" borderId="33" xfId="0" applyFont="1" applyFill="1" applyBorder="1" applyAlignment="1" applyProtection="1">
      <alignment horizontal="center" vertical="center" shrinkToFit="1"/>
      <protection locked="0"/>
    </xf>
    <xf numFmtId="0" fontId="31" fillId="9" borderId="4" xfId="0" applyFont="1" applyFill="1" applyBorder="1" applyAlignment="1" applyProtection="1">
      <alignment horizontal="center" vertical="center"/>
      <protection locked="0"/>
    </xf>
    <xf numFmtId="0" fontId="31" fillId="9" borderId="4" xfId="0" applyNumberFormat="1" applyFont="1" applyFill="1" applyBorder="1" applyAlignment="1" applyProtection="1">
      <alignment horizontal="center" vertical="center"/>
      <protection locked="0"/>
    </xf>
    <xf numFmtId="186" fontId="31" fillId="9" borderId="4" xfId="0" applyNumberFormat="1" applyFont="1" applyFill="1" applyBorder="1" applyAlignment="1" applyProtection="1">
      <alignment horizontal="center" vertical="center"/>
      <protection locked="0"/>
    </xf>
    <xf numFmtId="49" fontId="31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31" fillId="9" borderId="33" xfId="0" applyNumberFormat="1" applyFont="1" applyFill="1" applyBorder="1" applyAlignment="1" applyProtection="1">
      <alignment horizontal="center" vertical="center" shrinkToFit="1"/>
      <protection locked="0"/>
    </xf>
    <xf numFmtId="0" fontId="32" fillId="9" borderId="4" xfId="0" applyFont="1" applyFill="1" applyBorder="1" applyProtection="1">
      <alignment vertical="center"/>
      <protection locked="0"/>
    </xf>
    <xf numFmtId="0" fontId="32" fillId="9" borderId="33" xfId="0" applyFont="1" applyFill="1" applyBorder="1" applyProtection="1">
      <alignment vertical="center"/>
      <protection locked="0"/>
    </xf>
    <xf numFmtId="0" fontId="32" fillId="9" borderId="4" xfId="0" applyFont="1" applyFill="1" applyBorder="1" applyAlignment="1" applyProtection="1">
      <alignment horizontal="center" vertical="center" shrinkToFit="1"/>
      <protection locked="0"/>
    </xf>
    <xf numFmtId="0" fontId="32" fillId="9" borderId="4" xfId="0" applyNumberFormat="1" applyFont="1" applyFill="1" applyBorder="1" applyProtection="1">
      <alignment vertical="center"/>
      <protection locked="0"/>
    </xf>
    <xf numFmtId="0" fontId="32" fillId="9" borderId="4" xfId="0" applyFont="1" applyFill="1" applyBorder="1" applyAlignment="1" applyProtection="1">
      <alignment horizontal="center" vertical="center"/>
      <protection locked="0"/>
    </xf>
    <xf numFmtId="49" fontId="32" fillId="9" borderId="33" xfId="0" applyNumberFormat="1" applyFont="1" applyFill="1" applyBorder="1" applyProtection="1">
      <alignment vertical="center"/>
      <protection locked="0"/>
    </xf>
    <xf numFmtId="49" fontId="32" fillId="9" borderId="4" xfId="0" applyNumberFormat="1" applyFont="1" applyFill="1" applyBorder="1" applyProtection="1">
      <alignment vertical="center"/>
      <protection locked="0"/>
    </xf>
    <xf numFmtId="0" fontId="24" fillId="0" borderId="0" xfId="0" applyNumberFormat="1" applyFont="1" applyAlignment="1" applyProtection="1">
      <alignment vertical="center"/>
      <protection locked="0"/>
    </xf>
    <xf numFmtId="186" fontId="24" fillId="0" borderId="0" xfId="0" applyNumberFormat="1" applyFont="1" applyBorder="1" applyAlignment="1" applyProtection="1">
      <alignment vertical="center"/>
      <protection locked="0"/>
    </xf>
    <xf numFmtId="0" fontId="24" fillId="0" borderId="34" xfId="0" applyFont="1" applyFill="1" applyBorder="1" applyProtection="1">
      <alignment vertical="center"/>
      <protection locked="0"/>
    </xf>
    <xf numFmtId="0" fontId="14" fillId="0" borderId="34" xfId="0" applyFont="1" applyFill="1" applyBorder="1" applyProtection="1">
      <alignment vertical="center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33" fillId="10" borderId="0" xfId="7" applyFont="1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31" fillId="11" borderId="4" xfId="0" applyFont="1" applyFill="1" applyBorder="1" applyAlignment="1" applyProtection="1">
      <alignment horizontal="center" vertical="center" shrinkToFit="1"/>
      <protection locked="0"/>
    </xf>
    <xf numFmtId="0" fontId="32" fillId="11" borderId="4" xfId="0" applyFont="1" applyFill="1" applyBorder="1" applyProtection="1">
      <alignment vertical="center"/>
      <protection locked="0"/>
    </xf>
    <xf numFmtId="0" fontId="32" fillId="11" borderId="4" xfId="0" applyNumberFormat="1" applyFont="1" applyFill="1" applyBorder="1" applyProtection="1">
      <alignment vertical="center"/>
      <protection locked="0"/>
    </xf>
    <xf numFmtId="0" fontId="24" fillId="11" borderId="0" xfId="0" applyFont="1" applyFill="1" applyAlignment="1" applyProtection="1">
      <alignment vertical="center"/>
      <protection locked="0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24" fillId="7" borderId="35" xfId="0" applyFont="1" applyFill="1" applyBorder="1" applyProtection="1">
      <alignment vertical="center"/>
      <protection locked="0"/>
    </xf>
    <xf numFmtId="0" fontId="24" fillId="11" borderId="35" xfId="0" applyFont="1" applyFill="1" applyBorder="1" applyProtection="1">
      <alignment vertical="center"/>
      <protection locked="0"/>
    </xf>
    <xf numFmtId="0" fontId="24" fillId="0" borderId="35" xfId="0" applyFont="1" applyFill="1" applyBorder="1" applyProtection="1">
      <alignment vertical="center"/>
      <protection locked="0"/>
    </xf>
    <xf numFmtId="0" fontId="24" fillId="0" borderId="36" xfId="0" applyFont="1" applyFill="1" applyBorder="1" applyProtection="1">
      <alignment vertical="center"/>
      <protection locked="0"/>
    </xf>
    <xf numFmtId="0" fontId="24" fillId="0" borderId="37" xfId="0" applyFont="1" applyFill="1" applyBorder="1" applyProtection="1">
      <alignment vertical="center"/>
      <protection locked="0"/>
    </xf>
    <xf numFmtId="0" fontId="24" fillId="0" borderId="35" xfId="0" applyNumberFormat="1" applyFont="1" applyFill="1" applyBorder="1" applyProtection="1">
      <alignment vertical="center"/>
      <protection locked="0"/>
    </xf>
    <xf numFmtId="0" fontId="26" fillId="0" borderId="35" xfId="0" applyFont="1" applyFill="1" applyBorder="1" applyProtection="1">
      <alignment vertical="center"/>
      <protection locked="0"/>
    </xf>
    <xf numFmtId="49" fontId="24" fillId="0" borderId="35" xfId="0" applyNumberFormat="1" applyFont="1" applyFill="1" applyBorder="1" applyProtection="1">
      <alignment vertical="center"/>
      <protection locked="0"/>
    </xf>
    <xf numFmtId="49" fontId="24" fillId="0" borderId="36" xfId="0" applyNumberFormat="1" applyFont="1" applyFill="1" applyBorder="1" applyProtection="1">
      <alignment vertical="center"/>
      <protection locked="0"/>
    </xf>
    <xf numFmtId="0" fontId="24" fillId="7" borderId="38" xfId="0" applyFont="1" applyFill="1" applyBorder="1" applyProtection="1">
      <alignment vertical="center"/>
      <protection locked="0"/>
    </xf>
    <xf numFmtId="0" fontId="24" fillId="11" borderId="38" xfId="0" applyFont="1" applyFill="1" applyBorder="1" applyProtection="1">
      <alignment vertical="center"/>
      <protection locked="0"/>
    </xf>
    <xf numFmtId="0" fontId="24" fillId="0" borderId="38" xfId="0" applyFont="1" applyFill="1" applyBorder="1" applyProtection="1">
      <alignment vertical="center"/>
      <protection locked="0"/>
    </xf>
    <xf numFmtId="0" fontId="24" fillId="0" borderId="39" xfId="0" applyFont="1" applyFill="1" applyBorder="1" applyProtection="1">
      <alignment vertical="center"/>
      <protection locked="0"/>
    </xf>
    <xf numFmtId="0" fontId="24" fillId="0" borderId="38" xfId="0" applyNumberFormat="1" applyFont="1" applyFill="1" applyBorder="1" applyProtection="1">
      <alignment vertical="center"/>
      <protection locked="0"/>
    </xf>
    <xf numFmtId="0" fontId="26" fillId="0" borderId="38" xfId="0" applyFont="1" applyFill="1" applyBorder="1" applyProtection="1">
      <alignment vertical="center"/>
      <protection locked="0"/>
    </xf>
    <xf numFmtId="49" fontId="24" fillId="0" borderId="38" xfId="0" applyNumberFormat="1" applyFont="1" applyFill="1" applyBorder="1" applyProtection="1">
      <alignment vertical="center"/>
      <protection locked="0"/>
    </xf>
    <xf numFmtId="49" fontId="24" fillId="0" borderId="39" xfId="0" applyNumberFormat="1" applyFont="1" applyFill="1" applyBorder="1" applyProtection="1">
      <alignment vertical="center"/>
      <protection locked="0"/>
    </xf>
    <xf numFmtId="0" fontId="24" fillId="7" borderId="40" xfId="0" applyFont="1" applyFill="1" applyBorder="1" applyProtection="1">
      <alignment vertical="center"/>
      <protection locked="0"/>
    </xf>
    <xf numFmtId="0" fontId="24" fillId="11" borderId="40" xfId="0" applyFont="1" applyFill="1" applyBorder="1" applyProtection="1">
      <alignment vertical="center"/>
      <protection locked="0"/>
    </xf>
    <xf numFmtId="0" fontId="24" fillId="0" borderId="40" xfId="0" applyFont="1" applyFill="1" applyBorder="1" applyProtection="1">
      <alignment vertical="center"/>
      <protection locked="0"/>
    </xf>
    <xf numFmtId="0" fontId="24" fillId="0" borderId="41" xfId="0" applyFont="1" applyFill="1" applyBorder="1" applyProtection="1">
      <alignment vertical="center"/>
      <protection locked="0"/>
    </xf>
    <xf numFmtId="0" fontId="24" fillId="0" borderId="40" xfId="0" applyNumberFormat="1" applyFont="1" applyFill="1" applyBorder="1" applyProtection="1">
      <alignment vertical="center"/>
      <protection locked="0"/>
    </xf>
    <xf numFmtId="0" fontId="26" fillId="0" borderId="40" xfId="0" applyFont="1" applyFill="1" applyBorder="1" applyProtection="1">
      <alignment vertical="center"/>
      <protection locked="0"/>
    </xf>
    <xf numFmtId="49" fontId="24" fillId="0" borderId="40" xfId="0" applyNumberFormat="1" applyFont="1" applyFill="1" applyBorder="1" applyProtection="1">
      <alignment vertical="center"/>
      <protection locked="0"/>
    </xf>
    <xf numFmtId="49" fontId="24" fillId="0" borderId="41" xfId="0" applyNumberFormat="1" applyFont="1" applyFill="1" applyBorder="1" applyProtection="1">
      <alignment vertical="center"/>
      <protection locked="0"/>
    </xf>
    <xf numFmtId="0" fontId="36" fillId="0" borderId="4" xfId="0" applyFont="1" applyBorder="1" applyProtection="1">
      <alignment vertical="center"/>
      <protection locked="0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2" fillId="0" borderId="44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justify" vertical="center" wrapText="1"/>
    </xf>
    <xf numFmtId="0" fontId="12" fillId="0" borderId="47" xfId="0" applyFont="1" applyBorder="1" applyAlignment="1">
      <alignment horizontal="justify" vertical="center" wrapText="1"/>
    </xf>
    <xf numFmtId="0" fontId="12" fillId="0" borderId="48" xfId="0" applyFont="1" applyBorder="1" applyAlignment="1">
      <alignment horizontal="justify" vertical="center" wrapText="1"/>
    </xf>
    <xf numFmtId="0" fontId="29" fillId="0" borderId="46" xfId="7" applyBorder="1" applyAlignment="1">
      <alignment vertical="center"/>
    </xf>
    <xf numFmtId="0" fontId="29" fillId="0" borderId="47" xfId="7" applyBorder="1" applyAlignment="1">
      <alignment vertical="center"/>
    </xf>
    <xf numFmtId="0" fontId="29" fillId="0" borderId="48" xfId="7" applyBorder="1" applyAlignment="1">
      <alignment vertical="center"/>
    </xf>
    <xf numFmtId="0" fontId="29" fillId="0" borderId="28" xfId="7" applyBorder="1" applyAlignment="1">
      <alignment vertical="center"/>
    </xf>
    <xf numFmtId="0" fontId="29" fillId="0" borderId="91" xfId="7" applyBorder="1" applyAlignment="1">
      <alignment vertical="center"/>
    </xf>
    <xf numFmtId="0" fontId="29" fillId="0" borderId="92" xfId="7" applyBorder="1" applyAlignment="1">
      <alignment vertical="center"/>
    </xf>
    <xf numFmtId="0" fontId="29" fillId="0" borderId="93" xfId="7" applyBorder="1" applyAlignment="1">
      <alignment vertical="center"/>
    </xf>
    <xf numFmtId="0" fontId="29" fillId="0" borderId="94" xfId="7" applyBorder="1" applyAlignment="1">
      <alignment vertical="center"/>
    </xf>
    <xf numFmtId="0" fontId="29" fillId="0" borderId="63" xfId="7" applyBorder="1" applyAlignment="1">
      <alignment vertical="center"/>
    </xf>
    <xf numFmtId="0" fontId="29" fillId="0" borderId="61" xfId="7" applyBorder="1" applyAlignment="1">
      <alignment vertical="center"/>
    </xf>
    <xf numFmtId="0" fontId="29" fillId="0" borderId="64" xfId="7" applyBorder="1" applyAlignment="1">
      <alignment vertical="center"/>
    </xf>
    <xf numFmtId="0" fontId="29" fillId="0" borderId="44" xfId="7" applyBorder="1" applyAlignment="1">
      <alignment vertical="center"/>
    </xf>
    <xf numFmtId="0" fontId="29" fillId="0" borderId="13" xfId="7" applyBorder="1" applyAlignment="1">
      <alignment vertical="center"/>
    </xf>
    <xf numFmtId="0" fontId="29" fillId="0" borderId="14" xfId="7" applyBorder="1" applyAlignment="1">
      <alignment vertical="center"/>
    </xf>
    <xf numFmtId="0" fontId="29" fillId="0" borderId="45" xfId="7" applyBorder="1" applyAlignment="1">
      <alignment vertical="center"/>
    </xf>
    <xf numFmtId="0" fontId="29" fillId="0" borderId="0" xfId="7" applyBorder="1" applyAlignment="1">
      <alignment vertical="center"/>
    </xf>
    <xf numFmtId="0" fontId="29" fillId="0" borderId="5" xfId="7" applyBorder="1" applyAlignment="1">
      <alignment vertical="center"/>
    </xf>
    <xf numFmtId="0" fontId="29" fillId="0" borderId="82" xfId="7" applyBorder="1" applyAlignment="1">
      <alignment vertical="center" textRotation="255"/>
    </xf>
    <xf numFmtId="0" fontId="29" fillId="0" borderId="83" xfId="7" applyBorder="1" applyAlignment="1">
      <alignment vertical="center" textRotation="255"/>
    </xf>
    <xf numFmtId="0" fontId="29" fillId="0" borderId="84" xfId="7" applyBorder="1" applyAlignment="1">
      <alignment horizontal="left" vertical="center" wrapText="1"/>
    </xf>
    <xf numFmtId="0" fontId="29" fillId="0" borderId="0" xfId="7" applyBorder="1" applyAlignment="1">
      <alignment horizontal="left" vertical="center" wrapText="1"/>
    </xf>
    <xf numFmtId="0" fontId="29" fillId="0" borderId="5" xfId="7" applyBorder="1" applyAlignment="1">
      <alignment horizontal="left" vertical="center" wrapText="1"/>
    </xf>
    <xf numFmtId="0" fontId="29" fillId="0" borderId="85" xfId="7" applyBorder="1" applyAlignment="1">
      <alignment horizontal="left" vertical="center" wrapText="1"/>
    </xf>
    <xf numFmtId="0" fontId="29" fillId="0" borderId="86" xfId="7" applyBorder="1" applyAlignment="1">
      <alignment horizontal="left" vertical="center" wrapText="1"/>
    </xf>
    <xf numFmtId="0" fontId="29" fillId="0" borderId="87" xfId="7" applyBorder="1" applyAlignment="1">
      <alignment horizontal="left" vertical="center" wrapText="1"/>
    </xf>
    <xf numFmtId="0" fontId="29" fillId="0" borderId="88" xfId="7" applyBorder="1" applyAlignment="1">
      <alignment vertical="center" textRotation="255"/>
    </xf>
    <xf numFmtId="0" fontId="29" fillId="0" borderId="22" xfId="7" applyBorder="1" applyAlignment="1">
      <alignment vertical="center"/>
    </xf>
    <xf numFmtId="0" fontId="29" fillId="0" borderId="3" xfId="7" applyBorder="1" applyAlignment="1">
      <alignment vertical="center"/>
    </xf>
    <xf numFmtId="0" fontId="29" fillId="0" borderId="89" xfId="7" applyBorder="1" applyAlignment="1">
      <alignment vertical="center"/>
    </xf>
    <xf numFmtId="0" fontId="29" fillId="0" borderId="90" xfId="7" applyBorder="1" applyAlignment="1">
      <alignment vertical="center"/>
    </xf>
    <xf numFmtId="0" fontId="29" fillId="0" borderId="77" xfId="7" applyBorder="1" applyAlignment="1">
      <alignment vertical="center"/>
    </xf>
    <xf numFmtId="0" fontId="29" fillId="0" borderId="78" xfId="7" applyBorder="1" applyAlignment="1">
      <alignment vertical="center"/>
    </xf>
    <xf numFmtId="0" fontId="29" fillId="0" borderId="79" xfId="7" applyBorder="1" applyAlignment="1">
      <alignment vertical="center"/>
    </xf>
    <xf numFmtId="0" fontId="29" fillId="0" borderId="80" xfId="7" applyBorder="1" applyAlignment="1">
      <alignment vertical="center"/>
    </xf>
    <xf numFmtId="0" fontId="29" fillId="0" borderId="81" xfId="7" applyBorder="1" applyAlignment="1">
      <alignment vertical="center"/>
    </xf>
    <xf numFmtId="0" fontId="29" fillId="0" borderId="58" xfId="7" applyBorder="1" applyAlignment="1">
      <alignment vertical="center"/>
    </xf>
    <xf numFmtId="0" fontId="29" fillId="0" borderId="59" xfId="7" applyBorder="1" applyAlignment="1">
      <alignment vertical="center"/>
    </xf>
    <xf numFmtId="0" fontId="29" fillId="0" borderId="60" xfId="7" applyBorder="1" applyAlignment="1">
      <alignment vertical="center"/>
    </xf>
    <xf numFmtId="0" fontId="37" fillId="0" borderId="0" xfId="7" applyFont="1" applyAlignment="1">
      <alignment vertical="center" shrinkToFit="1"/>
    </xf>
    <xf numFmtId="0" fontId="29" fillId="0" borderId="0" xfId="7" applyAlignment="1">
      <alignment vertical="center" wrapText="1"/>
    </xf>
    <xf numFmtId="0" fontId="29" fillId="0" borderId="72" xfId="7" applyBorder="1" applyAlignment="1">
      <alignment vertical="center"/>
    </xf>
    <xf numFmtId="0" fontId="29" fillId="0" borderId="73" xfId="7" applyBorder="1" applyAlignment="1">
      <alignment vertical="center"/>
    </xf>
    <xf numFmtId="0" fontId="29" fillId="0" borderId="74" xfId="7" applyBorder="1" applyAlignment="1">
      <alignment vertical="center"/>
    </xf>
    <xf numFmtId="0" fontId="29" fillId="0" borderId="75" xfId="7" applyBorder="1" applyAlignment="1">
      <alignment vertical="center"/>
    </xf>
    <xf numFmtId="0" fontId="29" fillId="0" borderId="76" xfId="7" applyBorder="1" applyAlignment="1">
      <alignment vertical="center"/>
    </xf>
    <xf numFmtId="0" fontId="29" fillId="0" borderId="49" xfId="7" applyBorder="1" applyAlignment="1">
      <alignment vertical="center"/>
    </xf>
    <xf numFmtId="0" fontId="29" fillId="0" borderId="2" xfId="7" applyBorder="1" applyAlignment="1">
      <alignment vertical="center"/>
    </xf>
    <xf numFmtId="0" fontId="29" fillId="0" borderId="32" xfId="7" applyBorder="1" applyAlignment="1">
      <alignment vertical="center"/>
    </xf>
    <xf numFmtId="0" fontId="29" fillId="0" borderId="50" xfId="7" applyBorder="1" applyAlignment="1">
      <alignment vertical="center"/>
    </xf>
    <xf numFmtId="0" fontId="29" fillId="0" borderId="51" xfId="7" applyBorder="1" applyAlignment="1">
      <alignment vertical="center"/>
    </xf>
    <xf numFmtId="0" fontId="29" fillId="0" borderId="65" xfId="7" applyBorder="1" applyAlignment="1">
      <alignment vertical="center"/>
    </xf>
    <xf numFmtId="0" fontId="29" fillId="0" borderId="66" xfId="7" applyBorder="1" applyAlignment="1">
      <alignment vertical="center"/>
    </xf>
    <xf numFmtId="0" fontId="29" fillId="0" borderId="67" xfId="7" applyBorder="1" applyAlignment="1">
      <alignment vertical="center"/>
    </xf>
    <xf numFmtId="0" fontId="29" fillId="0" borderId="68" xfId="7" applyBorder="1" applyAlignment="1">
      <alignment vertical="center"/>
    </xf>
    <xf numFmtId="0" fontId="29" fillId="0" borderId="69" xfId="7" applyBorder="1" applyAlignment="1">
      <alignment vertical="center"/>
    </xf>
    <xf numFmtId="0" fontId="29" fillId="0" borderId="70" xfId="7" applyBorder="1" applyAlignment="1">
      <alignment vertical="center"/>
    </xf>
    <xf numFmtId="0" fontId="29" fillId="0" borderId="71" xfId="7" applyBorder="1" applyAlignment="1">
      <alignment vertical="center"/>
    </xf>
    <xf numFmtId="0" fontId="15" fillId="0" borderId="0" xfId="7" applyFont="1" applyAlignment="1">
      <alignment vertical="center"/>
    </xf>
    <xf numFmtId="0" fontId="29" fillId="0" borderId="0" xfId="7" applyAlignment="1">
      <alignment vertical="center"/>
    </xf>
    <xf numFmtId="0" fontId="29" fillId="0" borderId="52" xfId="7" applyBorder="1" applyAlignment="1">
      <alignment vertical="center"/>
    </xf>
    <xf numFmtId="0" fontId="29" fillId="0" borderId="53" xfId="7" applyBorder="1" applyAlignment="1">
      <alignment vertical="center"/>
    </xf>
    <xf numFmtId="0" fontId="29" fillId="0" borderId="54" xfId="7" applyBorder="1" applyAlignment="1">
      <alignment vertical="center"/>
    </xf>
    <xf numFmtId="0" fontId="29" fillId="0" borderId="7" xfId="7" applyBorder="1" applyAlignment="1">
      <alignment vertical="center"/>
    </xf>
    <xf numFmtId="0" fontId="16" fillId="0" borderId="7" xfId="7" applyFont="1" applyBorder="1" applyAlignment="1">
      <alignment horizontal="center" vertical="center"/>
    </xf>
    <xf numFmtId="0" fontId="29" fillId="0" borderId="55" xfId="7" applyBorder="1" applyAlignment="1">
      <alignment vertical="center"/>
    </xf>
    <xf numFmtId="0" fontId="29" fillId="0" borderId="56" xfId="7" applyBorder="1" applyAlignment="1">
      <alignment vertical="center"/>
    </xf>
    <xf numFmtId="0" fontId="29" fillId="0" borderId="57" xfId="7" applyBorder="1" applyAlignment="1">
      <alignment vertical="center"/>
    </xf>
    <xf numFmtId="0" fontId="30" fillId="0" borderId="58" xfId="5" applyBorder="1" applyAlignment="1" applyProtection="1">
      <alignment horizontal="center" vertical="center"/>
    </xf>
    <xf numFmtId="0" fontId="17" fillId="0" borderId="59" xfId="7" applyFont="1" applyBorder="1" applyAlignment="1">
      <alignment horizontal="center" vertical="center"/>
    </xf>
    <xf numFmtId="0" fontId="17" fillId="0" borderId="60" xfId="7" applyFont="1" applyBorder="1" applyAlignment="1">
      <alignment horizontal="center" vertical="center"/>
    </xf>
    <xf numFmtId="0" fontId="29" fillId="0" borderId="27" xfId="7" applyBorder="1" applyAlignment="1">
      <alignment vertical="center"/>
    </xf>
    <xf numFmtId="0" fontId="29" fillId="0" borderId="62" xfId="7" applyBorder="1" applyAlignment="1">
      <alignment vertical="center"/>
    </xf>
    <xf numFmtId="0" fontId="31" fillId="9" borderId="42" xfId="0" applyFont="1" applyFill="1" applyBorder="1" applyAlignment="1" applyProtection="1">
      <alignment horizontal="center" vertical="center"/>
      <protection locked="0"/>
    </xf>
    <xf numFmtId="0" fontId="31" fillId="9" borderId="43" xfId="0" applyFont="1" applyFill="1" applyBorder="1" applyAlignment="1" applyProtection="1">
      <alignment horizontal="center" vertical="center"/>
      <protection locked="0"/>
    </xf>
    <xf numFmtId="0" fontId="31" fillId="11" borderId="42" xfId="0" applyFont="1" applyFill="1" applyBorder="1" applyAlignment="1" applyProtection="1">
      <alignment horizontal="center" vertical="center" wrapText="1"/>
      <protection locked="0"/>
    </xf>
    <xf numFmtId="0" fontId="31" fillId="11" borderId="43" xfId="0" applyFont="1" applyFill="1" applyBorder="1" applyAlignment="1" applyProtection="1">
      <alignment horizontal="center" vertical="center" wrapText="1"/>
      <protection locked="0"/>
    </xf>
    <xf numFmtId="0" fontId="31" fillId="9" borderId="42" xfId="0" applyFont="1" applyFill="1" applyBorder="1" applyAlignment="1" applyProtection="1">
      <alignment horizontal="center" vertical="center" shrinkToFit="1"/>
      <protection locked="0"/>
    </xf>
    <xf numFmtId="0" fontId="31" fillId="9" borderId="43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31" fillId="9" borderId="50" xfId="0" applyFont="1" applyFill="1" applyBorder="1" applyAlignment="1" applyProtection="1">
      <alignment horizontal="center" vertical="center" shrinkToFit="1"/>
      <protection locked="0"/>
    </xf>
    <xf numFmtId="0" fontId="31" fillId="9" borderId="95" xfId="0" applyFont="1" applyFill="1" applyBorder="1" applyAlignment="1" applyProtection="1">
      <alignment horizontal="center" vertical="center"/>
      <protection locked="0"/>
    </xf>
    <xf numFmtId="0" fontId="38" fillId="9" borderId="50" xfId="0" applyFont="1" applyFill="1" applyBorder="1" applyAlignment="1" applyProtection="1">
      <alignment vertical="center" shrinkToFit="1"/>
      <protection locked="0"/>
    </xf>
    <xf numFmtId="0" fontId="32" fillId="9" borderId="95" xfId="0" applyFont="1" applyFill="1" applyBorder="1" applyAlignment="1" applyProtection="1">
      <alignment horizontal="center" vertical="center"/>
      <protection locked="0"/>
    </xf>
    <xf numFmtId="0" fontId="24" fillId="0" borderId="96" xfId="0" applyFont="1" applyBorder="1" applyProtection="1">
      <alignment vertical="center"/>
      <protection locked="0"/>
    </xf>
    <xf numFmtId="0" fontId="24" fillId="0" borderId="97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98" xfId="0" applyFont="1" applyBorder="1" applyProtection="1">
      <alignment vertical="center"/>
      <protection locked="0"/>
    </xf>
    <xf numFmtId="0" fontId="24" fillId="0" borderId="99" xfId="0" applyFont="1" applyBorder="1" applyProtection="1">
      <alignment vertical="center"/>
      <protection locked="0"/>
    </xf>
    <xf numFmtId="0" fontId="24" fillId="0" borderId="100" xfId="0" applyFont="1" applyBorder="1" applyProtection="1">
      <alignment vertical="center"/>
      <protection locked="0"/>
    </xf>
    <xf numFmtId="0" fontId="31" fillId="9" borderId="3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3" fillId="8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9" fontId="22" fillId="5" borderId="0" xfId="0" applyNumberFormat="1" applyFont="1" applyFill="1" applyAlignment="1">
      <alignment horizontal="center" vertical="center" shrinkToFit="1"/>
    </xf>
    <xf numFmtId="0" fontId="21" fillId="9" borderId="4" xfId="0" applyFont="1" applyFill="1" applyBorder="1" applyAlignment="1">
      <alignment vertical="center" shrinkToFit="1"/>
    </xf>
    <xf numFmtId="49" fontId="21" fillId="6" borderId="0" xfId="0" applyNumberFormat="1" applyFont="1" applyFill="1">
      <alignment vertical="center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8">
    <cellStyle name="Calc Currency (0)" xfId="1"/>
    <cellStyle name="Header1" xfId="2"/>
    <cellStyle name="Header2" xfId="3"/>
    <cellStyle name="Normal_#18-Internet" xfId="4"/>
    <cellStyle name="ハイパーリンク 2" xfId="5"/>
    <cellStyle name="金額" xfId="6"/>
    <cellStyle name="標準" xfId="0" builtinId="0"/>
    <cellStyle name="標準 2" xfId="7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200981</xdr:rowOff>
    </xdr:from>
    <xdr:to>
      <xdr:col>58</xdr:col>
      <xdr:colOff>618560</xdr:colOff>
      <xdr:row>11</xdr:row>
      <xdr:rowOff>82468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5BB151D-C822-C6F8-694E-46039B2B2981}"/>
            </a:ext>
          </a:extLst>
        </xdr:cNvPr>
        <xdr:cNvSpPr/>
      </xdr:nvSpPr>
      <xdr:spPr>
        <a:xfrm>
          <a:off x="7119938" y="1595441"/>
          <a:ext cx="4130138" cy="1096495"/>
        </a:xfrm>
        <a:prstGeom prst="wedgeRectCallout">
          <a:avLst>
            <a:gd name="adj1" fmla="val -66364"/>
            <a:gd name="adj2" fmla="val -55421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１</a:t>
          </a:r>
          <a:r>
            <a:rPr kumimoji="1" lang="ja-JP" altLang="en-US" sz="1100" b="1" baseline="0">
              <a:solidFill>
                <a:srgbClr val="00B0F0"/>
              </a:solidFill>
              <a:latin typeface="+mn-ea"/>
              <a:ea typeface="+mn-ea"/>
            </a:rPr>
            <a:t> 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申込団体（正式名称）について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◯◯中学校，○○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21</xdr:row>
      <xdr:rowOff>302449</xdr:rowOff>
    </xdr:from>
    <xdr:to>
      <xdr:col>58</xdr:col>
      <xdr:colOff>618560</xdr:colOff>
      <xdr:row>27</xdr:row>
      <xdr:rowOff>189506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6B7F6FB-0702-F4AB-442A-6B7AFD8D7B77}"/>
            </a:ext>
          </a:extLst>
        </xdr:cNvPr>
        <xdr:cNvSpPr/>
      </xdr:nvSpPr>
      <xdr:spPr>
        <a:xfrm>
          <a:off x="7119938" y="5911106"/>
          <a:ext cx="4130138" cy="1409700"/>
        </a:xfrm>
        <a:prstGeom prst="wedgeRectCallout">
          <a:avLst>
            <a:gd name="adj1" fmla="val -66175"/>
            <a:gd name="adj2" fmla="val -5082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２　振込者名称について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　振り込む際は，以下の例を参考にして，名前をつけて振り込んでください。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◯◯中学校，○○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28</xdr:row>
      <xdr:rowOff>155149</xdr:rowOff>
    </xdr:from>
    <xdr:to>
      <xdr:col>58</xdr:col>
      <xdr:colOff>618560</xdr:colOff>
      <xdr:row>33</xdr:row>
      <xdr:rowOff>82619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CD9014BF-B96F-A95E-20C9-954149276DDF}"/>
            </a:ext>
          </a:extLst>
        </xdr:cNvPr>
        <xdr:cNvSpPr/>
      </xdr:nvSpPr>
      <xdr:spPr>
        <a:xfrm>
          <a:off x="7119938" y="7530357"/>
          <a:ext cx="4130138" cy="1048310"/>
        </a:xfrm>
        <a:prstGeom prst="wedgeRectCallout">
          <a:avLst>
            <a:gd name="adj1" fmla="val -22876"/>
            <a:gd name="adj2" fmla="val 49159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３　申込データは，下記のようにファイル名を変更してください。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道北記録会第１戦（◯◯中学校）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道北記録会第１戦（道北陸協（選手名））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169545</xdr:colOff>
      <xdr:row>2</xdr:row>
      <xdr:rowOff>0</xdr:rowOff>
    </xdr:from>
    <xdr:to>
      <xdr:col>18</xdr:col>
      <xdr:colOff>175932</xdr:colOff>
      <xdr:row>2</xdr:row>
      <xdr:rowOff>34039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E081A40-A6A5-EB72-74B2-5CC5F2E6E562}"/>
            </a:ext>
          </a:extLst>
        </xdr:cNvPr>
        <xdr:cNvCxnSpPr/>
      </xdr:nvCxnSpPr>
      <xdr:spPr>
        <a:xfrm flipH="1">
          <a:off x="8657665" y="2554941"/>
          <a:ext cx="4482" cy="47737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41238</xdr:colOff>
      <xdr:row>12</xdr:row>
      <xdr:rowOff>5940</xdr:rowOff>
    </xdr:from>
    <xdr:to>
      <xdr:col>33</xdr:col>
      <xdr:colOff>1147038</xdr:colOff>
      <xdr:row>20</xdr:row>
      <xdr:rowOff>104870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2D60B07F-1674-7A2F-7C37-11859CAC2515}"/>
            </a:ext>
          </a:extLst>
        </xdr:cNvPr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41237</xdr:colOff>
      <xdr:row>33</xdr:row>
      <xdr:rowOff>0</xdr:rowOff>
    </xdr:from>
    <xdr:to>
      <xdr:col>33</xdr:col>
      <xdr:colOff>1147037</xdr:colOff>
      <xdr:row>41</xdr:row>
      <xdr:rowOff>131356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34C077C-6562-6C6C-B274-11A7992A1FBB}"/>
            </a:ext>
          </a:extLst>
        </xdr:cNvPr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41238</xdr:colOff>
      <xdr:row>60</xdr:row>
      <xdr:rowOff>448</xdr:rowOff>
    </xdr:from>
    <xdr:to>
      <xdr:col>33</xdr:col>
      <xdr:colOff>1147038</xdr:colOff>
      <xdr:row>68</xdr:row>
      <xdr:rowOff>80236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75A95BA4-BBC6-CF5F-60C6-8FA0B0BF31CB}"/>
            </a:ext>
          </a:extLst>
        </xdr:cNvPr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33</xdr:col>
      <xdr:colOff>71270</xdr:colOff>
      <xdr:row>87</xdr:row>
      <xdr:rowOff>0</xdr:rowOff>
    </xdr:from>
    <xdr:to>
      <xdr:col>34</xdr:col>
      <xdr:colOff>379</xdr:colOff>
      <xdr:row>95</xdr:row>
      <xdr:rowOff>116190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EB5CE0DC-1F23-2380-CBB0-63C9F380D1D6}"/>
            </a:ext>
          </a:extLst>
        </xdr:cNvPr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koutairen_sapporo@yahoo@co.jp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irokukai_sapporo@yahoo.co.jp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dohoku.entry@gmail.com" TargetMode="External"/><Relationship Id="rId5" Type="http://schemas.openxmlformats.org/officeDocument/2006/relationships/hyperlink" Target="mailto:syougaku_sapporo@yahoo.co.jp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tyutairen_sapporo@yahoo.co.jp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Y97"/>
  <sheetViews>
    <sheetView showGridLines="0" view="pageBreakPreview" topLeftCell="A19" zoomScaleNormal="100" workbookViewId="0">
      <pane ySplit="6" topLeftCell="A25" activePane="bottomLeft" state="frozen"/>
      <selection activeCell="A19" sqref="A19"/>
      <selection pane="bottomLeft" activeCell="P33" sqref="P33"/>
    </sheetView>
  </sheetViews>
  <sheetFormatPr defaultColWidth="6.109375" defaultRowHeight="12" x14ac:dyDescent="0.2"/>
  <cols>
    <col min="1" max="2" width="6.109375" style="3" customWidth="1"/>
    <col min="3" max="3" width="7.88671875" style="3" customWidth="1"/>
    <col min="4" max="4" width="9.33203125" style="3" customWidth="1"/>
    <col min="5" max="5" width="6.109375" style="3" customWidth="1"/>
    <col min="6" max="7" width="16.88671875" style="3" customWidth="1"/>
    <col min="8" max="8" width="9.77734375" style="3" customWidth="1"/>
    <col min="9" max="9" width="4.33203125" style="3" customWidth="1"/>
    <col min="10" max="10" width="7.33203125" style="3" customWidth="1"/>
    <col min="11" max="11" width="8.77734375" style="3" customWidth="1"/>
    <col min="12" max="12" width="6.77734375" style="3" customWidth="1"/>
    <col min="13" max="13" width="13" style="3" customWidth="1"/>
    <col min="14" max="14" width="11.6640625" style="3" customWidth="1"/>
    <col min="15" max="15" width="12.88671875" style="3" customWidth="1"/>
    <col min="16" max="16" width="13.88671875" style="3" customWidth="1"/>
    <col min="17" max="17" width="19.33203125" style="3" customWidth="1"/>
    <col min="18" max="18" width="7.6640625" style="3" customWidth="1"/>
    <col min="19" max="19" width="14.77734375" style="3" customWidth="1"/>
    <col min="20" max="20" width="9.88671875" style="3" customWidth="1"/>
    <col min="21" max="21" width="5.109375" style="3" customWidth="1"/>
    <col min="22" max="16384" width="6.109375" style="3"/>
  </cols>
  <sheetData>
    <row r="1" spans="2:15" ht="23.4" x14ac:dyDescent="0.3">
      <c r="B1" s="144" t="s">
        <v>659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2:15" ht="12.6" thickBot="1" x14ac:dyDescent="0.25"/>
    <row r="3" spans="2:15" ht="22.5" customHeight="1" x14ac:dyDescent="0.2">
      <c r="B3" s="145" t="s">
        <v>674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</row>
    <row r="4" spans="2:15" ht="22.5" customHeight="1" x14ac:dyDescent="0.2">
      <c r="B4" s="148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149"/>
    </row>
    <row r="5" spans="2:15" ht="22.5" customHeight="1" x14ac:dyDescent="0.2">
      <c r="B5" s="148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149"/>
    </row>
    <row r="6" spans="2:15" ht="22.5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</row>
    <row r="7" spans="2:15" x14ac:dyDescent="0.2"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</row>
    <row r="8" spans="2:15" x14ac:dyDescent="0.2"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2:15" x14ac:dyDescent="0.2">
      <c r="B9" s="245" t="s">
        <v>3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</row>
    <row r="10" spans="2:15" x14ac:dyDescent="0.2"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</row>
    <row r="11" spans="2:15" x14ac:dyDescent="0.2">
      <c r="B11" s="247" t="s">
        <v>9</v>
      </c>
      <c r="C11" s="247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</row>
    <row r="12" spans="2:15" x14ac:dyDescent="0.15">
      <c r="B12" s="10" t="s">
        <v>291</v>
      </c>
      <c r="C12" s="10"/>
      <c r="D12" s="10"/>
      <c r="E12" s="10"/>
      <c r="F12" s="10"/>
      <c r="G12" s="10"/>
      <c r="H12" s="10"/>
      <c r="I12" s="10"/>
    </row>
    <row r="13" spans="2:15" x14ac:dyDescent="0.15">
      <c r="B13" s="10" t="s">
        <v>10</v>
      </c>
      <c r="C13" s="10"/>
      <c r="D13" s="10"/>
      <c r="E13" s="10"/>
      <c r="F13" s="10"/>
      <c r="G13" s="10"/>
      <c r="H13" s="10"/>
      <c r="I13" s="10"/>
    </row>
    <row r="14" spans="2:15" x14ac:dyDescent="0.15">
      <c r="B14" s="10" t="s">
        <v>11</v>
      </c>
      <c r="C14" s="10"/>
      <c r="D14" s="10"/>
      <c r="E14" s="10"/>
      <c r="F14" s="10"/>
      <c r="G14" s="10"/>
      <c r="H14" s="10"/>
      <c r="I14" s="10"/>
    </row>
    <row r="15" spans="2:15" x14ac:dyDescent="0.15">
      <c r="B15" s="10" t="s">
        <v>292</v>
      </c>
      <c r="C15" s="10"/>
      <c r="D15" s="10"/>
      <c r="E15" s="10"/>
      <c r="F15" s="10"/>
      <c r="G15" s="10"/>
      <c r="H15" s="10"/>
      <c r="I15" s="10"/>
    </row>
    <row r="16" spans="2:15" x14ac:dyDescent="0.15">
      <c r="B16" s="10" t="s">
        <v>293</v>
      </c>
      <c r="C16" s="10"/>
      <c r="D16" s="10"/>
      <c r="E16" s="10"/>
      <c r="F16" s="10"/>
      <c r="G16" s="10"/>
      <c r="H16" s="10"/>
      <c r="I16" s="10"/>
    </row>
    <row r="17" spans="2:25" x14ac:dyDescent="0.15">
      <c r="B17" s="10" t="s">
        <v>14</v>
      </c>
      <c r="C17" s="10"/>
      <c r="D17" s="10"/>
      <c r="E17" s="10"/>
      <c r="F17" s="10"/>
      <c r="G17" s="10"/>
      <c r="H17" s="10"/>
      <c r="I17" s="10"/>
    </row>
    <row r="18" spans="2:25" x14ac:dyDescent="0.15">
      <c r="B18" s="11" t="s">
        <v>15</v>
      </c>
      <c r="C18" s="10"/>
      <c r="D18" s="10"/>
      <c r="E18" s="10"/>
      <c r="F18" s="10"/>
      <c r="G18" s="10"/>
      <c r="H18" s="10"/>
      <c r="I18" s="10"/>
    </row>
    <row r="19" spans="2:25" x14ac:dyDescent="0.15">
      <c r="B19" s="11"/>
      <c r="C19" s="10"/>
      <c r="D19" s="10"/>
      <c r="E19" s="10"/>
      <c r="F19" s="10"/>
      <c r="G19" s="10"/>
      <c r="H19" s="10"/>
      <c r="I19" s="10"/>
    </row>
    <row r="20" spans="2:25" x14ac:dyDescent="0.15">
      <c r="B20" s="11"/>
      <c r="C20" s="10"/>
      <c r="D20" s="10"/>
      <c r="E20" s="10"/>
      <c r="F20" s="10"/>
      <c r="G20" s="10"/>
      <c r="H20" s="10"/>
      <c r="I20" s="10"/>
    </row>
    <row r="21" spans="2:25" ht="19.2" x14ac:dyDescent="0.25">
      <c r="B21" s="12" t="s">
        <v>12</v>
      </c>
      <c r="C21" s="10"/>
      <c r="D21" s="10"/>
      <c r="E21" s="10"/>
      <c r="F21" s="10"/>
      <c r="G21" s="10"/>
      <c r="H21" s="10"/>
      <c r="I21" s="10"/>
    </row>
    <row r="22" spans="2:25" x14ac:dyDescent="0.2">
      <c r="C22" s="60" t="s">
        <v>643</v>
      </c>
      <c r="D22" s="60" t="s">
        <v>644</v>
      </c>
      <c r="E22" s="60" t="s">
        <v>645</v>
      </c>
      <c r="F22" s="60" t="s">
        <v>646</v>
      </c>
      <c r="G22" s="60" t="s">
        <v>678</v>
      </c>
      <c r="H22" s="60" t="s">
        <v>739</v>
      </c>
      <c r="I22" s="60" t="s">
        <v>740</v>
      </c>
      <c r="J22" s="60" t="s">
        <v>682</v>
      </c>
      <c r="K22" s="60" t="s">
        <v>683</v>
      </c>
      <c r="L22" s="60" t="s">
        <v>684</v>
      </c>
      <c r="M22" s="60" t="s">
        <v>687</v>
      </c>
      <c r="N22" s="60" t="s">
        <v>741</v>
      </c>
      <c r="O22" s="60" t="s">
        <v>687</v>
      </c>
      <c r="P22" s="60" t="s">
        <v>741</v>
      </c>
      <c r="Q22" s="60" t="s">
        <v>687</v>
      </c>
      <c r="R22" s="60" t="s">
        <v>742</v>
      </c>
      <c r="S22" s="60" t="s">
        <v>741</v>
      </c>
    </row>
    <row r="23" spans="2:25" ht="23.25" customHeight="1" x14ac:dyDescent="0.2">
      <c r="B23" s="142" t="s">
        <v>118</v>
      </c>
      <c r="C23" s="81" t="s">
        <v>121</v>
      </c>
      <c r="D23" s="82" t="s">
        <v>4</v>
      </c>
      <c r="E23" s="82" t="s">
        <v>120</v>
      </c>
      <c r="F23" s="82" t="s">
        <v>0</v>
      </c>
      <c r="G23" s="82" t="s">
        <v>736</v>
      </c>
      <c r="H23" s="82" t="s">
        <v>119</v>
      </c>
      <c r="I23" s="82" t="s">
        <v>122</v>
      </c>
      <c r="J23" s="82" t="s">
        <v>306</v>
      </c>
      <c r="K23" s="82" t="s">
        <v>661</v>
      </c>
      <c r="L23" s="81" t="s">
        <v>529</v>
      </c>
      <c r="M23" s="81" t="s">
        <v>409</v>
      </c>
      <c r="N23" s="83" t="s">
        <v>690</v>
      </c>
      <c r="O23" s="81" t="s">
        <v>410</v>
      </c>
      <c r="P23" s="81" t="s">
        <v>689</v>
      </c>
      <c r="Q23" s="81" t="s">
        <v>668</v>
      </c>
      <c r="R23" s="81" t="s">
        <v>637</v>
      </c>
      <c r="S23" s="83" t="s">
        <v>689</v>
      </c>
      <c r="X23" s="248"/>
      <c r="Y23" s="248"/>
    </row>
    <row r="24" spans="2:25" ht="18.75" customHeight="1" x14ac:dyDescent="0.2">
      <c r="B24" s="143"/>
      <c r="C24" s="249" t="s">
        <v>400</v>
      </c>
      <c r="D24" s="78"/>
      <c r="E24" s="78" t="s">
        <v>398</v>
      </c>
      <c r="F24" s="78" t="s">
        <v>399</v>
      </c>
      <c r="G24" s="78" t="s">
        <v>743</v>
      </c>
      <c r="H24" s="79" t="s">
        <v>673</v>
      </c>
      <c r="I24" s="78">
        <v>3</v>
      </c>
      <c r="J24" s="78">
        <v>1991</v>
      </c>
      <c r="K24" s="78">
        <v>101</v>
      </c>
      <c r="L24" s="78" t="s">
        <v>397</v>
      </c>
      <c r="M24" s="78" t="s">
        <v>634</v>
      </c>
      <c r="N24" s="78">
        <v>10.24</v>
      </c>
      <c r="O24" s="78" t="s">
        <v>635</v>
      </c>
      <c r="P24" s="80" t="s">
        <v>533</v>
      </c>
      <c r="Q24" s="78" t="s">
        <v>636</v>
      </c>
      <c r="R24" s="79" t="s">
        <v>638</v>
      </c>
      <c r="S24" s="78">
        <v>47.12</v>
      </c>
      <c r="X24" s="250"/>
      <c r="Y24" s="250"/>
    </row>
    <row r="25" spans="2:25" x14ac:dyDescent="0.2">
      <c r="V25" s="59"/>
    </row>
    <row r="29" spans="2:25" ht="19.2" x14ac:dyDescent="0.2">
      <c r="B29" s="13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2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25" ht="14.4" x14ac:dyDescent="0.2">
      <c r="B31" s="251" t="s">
        <v>639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25" x14ac:dyDescent="0.15">
      <c r="C32" s="10" t="s">
        <v>680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x14ac:dyDescent="0.15">
      <c r="C33" s="10" t="s">
        <v>744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4.4" x14ac:dyDescent="0.2">
      <c r="B35" s="251" t="s">
        <v>640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15">
      <c r="C36" s="10" t="s">
        <v>675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16" x14ac:dyDescent="0.15">
      <c r="C37" s="10" t="s">
        <v>676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2:16" ht="14.4" x14ac:dyDescent="0.2">
      <c r="B39" s="14" t="s">
        <v>641</v>
      </c>
      <c r="C39" s="1"/>
      <c r="D39" s="1"/>
      <c r="E39" s="1"/>
      <c r="F39" s="1"/>
      <c r="G39" s="1"/>
      <c r="H39" s="1"/>
      <c r="I39" s="1"/>
      <c r="J39" s="252"/>
      <c r="K39" s="252"/>
      <c r="L39" s="252"/>
      <c r="M39" s="252"/>
      <c r="N39" s="252"/>
      <c r="O39" s="252"/>
      <c r="P39" s="252"/>
    </row>
    <row r="40" spans="2:16" x14ac:dyDescent="0.15">
      <c r="C40" s="1" t="s">
        <v>677</v>
      </c>
      <c r="D40" s="1"/>
      <c r="E40" s="1"/>
      <c r="F40" s="1"/>
      <c r="G40" s="1"/>
      <c r="H40" s="1"/>
      <c r="I40" s="1"/>
      <c r="J40" s="10"/>
      <c r="K40" s="10"/>
      <c r="L40" s="10"/>
      <c r="M40" s="10"/>
      <c r="N40" s="10"/>
      <c r="O40" s="10"/>
      <c r="P40" s="10"/>
    </row>
    <row r="41" spans="2:16" x14ac:dyDescent="0.15">
      <c r="C41" s="10" t="s">
        <v>745</v>
      </c>
      <c r="E41" s="1"/>
      <c r="F41" s="1"/>
      <c r="G41" s="1"/>
      <c r="H41" s="1"/>
      <c r="I41" s="1"/>
      <c r="J41" s="10"/>
      <c r="K41" s="10"/>
      <c r="L41" s="10"/>
      <c r="M41" s="10"/>
      <c r="N41" s="10"/>
      <c r="O41" s="10"/>
      <c r="P41" s="10"/>
    </row>
    <row r="42" spans="2:16" ht="11.25" customHeight="1" x14ac:dyDescent="0.15">
      <c r="B42" s="1"/>
      <c r="C42" s="1"/>
      <c r="D42" s="1"/>
      <c r="E42" s="1"/>
      <c r="F42" s="1"/>
      <c r="G42" s="1"/>
      <c r="H42" s="1"/>
      <c r="I42" s="1"/>
      <c r="J42" s="10"/>
      <c r="K42" s="10"/>
      <c r="L42" s="10"/>
      <c r="M42" s="10"/>
      <c r="N42" s="10"/>
      <c r="O42" s="10"/>
      <c r="P42" s="10"/>
    </row>
    <row r="43" spans="2:16" ht="14.4" x14ac:dyDescent="0.2">
      <c r="B43" s="14" t="s">
        <v>642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6" x14ac:dyDescent="0.2">
      <c r="C44" s="1" t="s">
        <v>647</v>
      </c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6" x14ac:dyDescent="0.15">
      <c r="C45" s="10" t="s">
        <v>746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 ht="14.4" x14ac:dyDescent="0.2">
      <c r="B47" s="14" t="s">
        <v>747</v>
      </c>
      <c r="C47" s="1" t="s">
        <v>736</v>
      </c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6" x14ac:dyDescent="0.2">
      <c r="C48" s="1" t="s">
        <v>748</v>
      </c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6" x14ac:dyDescent="0.15">
      <c r="C49" s="10" t="s">
        <v>749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15">
      <c r="B50" s="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ht="14.4" x14ac:dyDescent="0.2">
      <c r="B51" s="14" t="s">
        <v>750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6" x14ac:dyDescent="0.2">
      <c r="C52" s="1" t="s">
        <v>679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6" ht="14.4" x14ac:dyDescent="0.2">
      <c r="B54" s="14" t="s">
        <v>751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6" x14ac:dyDescent="0.2">
      <c r="C55" s="1" t="s">
        <v>681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6" x14ac:dyDescent="0.2">
      <c r="C56" s="1" t="s">
        <v>752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6" x14ac:dyDescent="0.2">
      <c r="C57" s="1" t="s">
        <v>753</v>
      </c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6" ht="14.4" x14ac:dyDescent="0.2">
      <c r="B59" s="14" t="s">
        <v>754</v>
      </c>
      <c r="C59" s="1"/>
      <c r="D59" s="1"/>
      <c r="E59" s="1"/>
      <c r="F59" s="1"/>
      <c r="G59" s="1"/>
      <c r="H59" s="1"/>
      <c r="I59" s="1"/>
      <c r="J59" s="252"/>
      <c r="K59" s="252"/>
      <c r="L59" s="252"/>
      <c r="M59" s="252"/>
      <c r="N59" s="252"/>
      <c r="O59" s="252"/>
      <c r="P59" s="252"/>
    </row>
    <row r="60" spans="2:16" x14ac:dyDescent="0.15">
      <c r="C60" s="1" t="s">
        <v>648</v>
      </c>
      <c r="D60" s="1"/>
      <c r="E60" s="1"/>
      <c r="F60" s="1"/>
      <c r="G60" s="1"/>
      <c r="H60" s="1"/>
      <c r="I60" s="1"/>
      <c r="J60" s="10"/>
      <c r="K60" s="10"/>
      <c r="L60" s="10"/>
      <c r="M60" s="10"/>
      <c r="N60" s="10"/>
      <c r="O60" s="10"/>
      <c r="P60" s="10"/>
    </row>
    <row r="61" spans="2:16" ht="11.25" customHeight="1" x14ac:dyDescent="0.15">
      <c r="B61" s="1"/>
      <c r="C61" s="1"/>
      <c r="D61" s="1"/>
      <c r="E61" s="1"/>
      <c r="F61" s="1"/>
      <c r="G61" s="1"/>
      <c r="H61" s="1"/>
      <c r="I61" s="1"/>
      <c r="J61" s="10"/>
      <c r="K61" s="10"/>
      <c r="L61" s="10"/>
      <c r="M61" s="10"/>
      <c r="N61" s="10"/>
      <c r="O61" s="10"/>
      <c r="P61" s="10"/>
    </row>
    <row r="62" spans="2:16" ht="14.4" x14ac:dyDescent="0.15">
      <c r="B62" s="14" t="s">
        <v>755</v>
      </c>
      <c r="C62" s="1"/>
      <c r="D62" s="1"/>
      <c r="E62" s="1"/>
      <c r="F62" s="1"/>
      <c r="G62" s="1"/>
      <c r="H62" s="1"/>
      <c r="I62" s="1"/>
      <c r="J62" s="10"/>
      <c r="K62" s="10"/>
      <c r="L62" s="10"/>
      <c r="M62" s="10"/>
      <c r="N62" s="10"/>
      <c r="O62" s="10"/>
      <c r="P62" s="10"/>
    </row>
    <row r="63" spans="2:16" ht="14.4" x14ac:dyDescent="0.15">
      <c r="B63" s="14"/>
      <c r="C63" s="1" t="s">
        <v>685</v>
      </c>
      <c r="D63" s="1"/>
      <c r="E63" s="1"/>
      <c r="F63" s="1"/>
      <c r="G63" s="1"/>
      <c r="H63" s="1"/>
      <c r="I63" s="1"/>
      <c r="J63" s="10"/>
      <c r="K63" s="10"/>
      <c r="L63" s="10"/>
      <c r="M63" s="10"/>
      <c r="N63" s="10"/>
      <c r="O63" s="10"/>
      <c r="P63" s="10"/>
    </row>
    <row r="64" spans="2:16" ht="14.4" x14ac:dyDescent="0.15">
      <c r="B64" s="14"/>
      <c r="C64" s="1" t="s">
        <v>686</v>
      </c>
      <c r="D64" s="1"/>
      <c r="E64" s="1"/>
      <c r="F64" s="1"/>
      <c r="G64" s="1"/>
      <c r="H64" s="1"/>
      <c r="I64" s="1"/>
      <c r="J64" s="10"/>
      <c r="K64" s="10"/>
      <c r="L64" s="10"/>
      <c r="M64" s="10"/>
      <c r="N64" s="10"/>
      <c r="O64" s="10"/>
      <c r="P64" s="10"/>
    </row>
    <row r="65" spans="2:16" ht="11.25" customHeight="1" x14ac:dyDescent="0.15">
      <c r="B65" s="1"/>
      <c r="C65" s="1"/>
      <c r="D65" s="1"/>
      <c r="E65" s="1"/>
      <c r="F65" s="1"/>
      <c r="G65" s="1"/>
      <c r="H65" s="1"/>
      <c r="I65" s="1"/>
      <c r="J65" s="10"/>
      <c r="K65" s="10"/>
      <c r="L65" s="10"/>
      <c r="M65" s="10"/>
      <c r="N65" s="10"/>
      <c r="O65" s="10"/>
      <c r="P65" s="10"/>
    </row>
    <row r="66" spans="2:16" ht="14.4" x14ac:dyDescent="0.15">
      <c r="B66" s="14" t="s">
        <v>756</v>
      </c>
      <c r="C66" s="1"/>
      <c r="D66" s="1"/>
      <c r="E66" s="1"/>
      <c r="F66" s="1"/>
      <c r="G66" s="1"/>
      <c r="H66" s="1"/>
      <c r="I66" s="1"/>
      <c r="J66" s="10"/>
      <c r="K66" s="10"/>
      <c r="L66" s="10"/>
      <c r="M66" s="10"/>
      <c r="N66" s="10"/>
      <c r="O66" s="10"/>
      <c r="P66" s="10"/>
    </row>
    <row r="67" spans="2:16" x14ac:dyDescent="0.2">
      <c r="C67" s="1" t="s">
        <v>649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6" x14ac:dyDescent="0.15">
      <c r="B68" s="1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6" ht="14.4" x14ac:dyDescent="0.2">
      <c r="B69" s="14" t="s">
        <v>757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6" x14ac:dyDescent="0.2">
      <c r="C70" s="1" t="s">
        <v>688</v>
      </c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6" x14ac:dyDescent="0.15">
      <c r="C71" s="11" t="s">
        <v>650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6" ht="14.4" x14ac:dyDescent="0.2">
      <c r="B73" s="14" t="s">
        <v>758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6" x14ac:dyDescent="0.2">
      <c r="C74" s="1" t="s">
        <v>691</v>
      </c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6" x14ac:dyDescent="0.15">
      <c r="C75" s="10" t="s">
        <v>651</v>
      </c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6" x14ac:dyDescent="0.2">
      <c r="C76" s="253" t="s">
        <v>652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">
      <c r="B77" s="1"/>
      <c r="C77" s="1" t="s">
        <v>532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">
      <c r="B78" s="1"/>
      <c r="C78" s="1" t="s">
        <v>531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">
      <c r="B79" s="1"/>
      <c r="C79" s="1" t="s">
        <v>530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">
      <c r="B80" s="1"/>
      <c r="C80" s="1" t="s">
        <v>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3" x14ac:dyDescent="0.15">
      <c r="B81" s="10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4" x14ac:dyDescent="0.2">
      <c r="B82" s="14" t="s">
        <v>759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15">
      <c r="C83" s="10" t="s">
        <v>653</v>
      </c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C84" s="1" t="s">
        <v>692</v>
      </c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 t="s">
        <v>657</v>
      </c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C88" s="1"/>
      <c r="D88" s="1"/>
      <c r="E88" s="1"/>
    </row>
    <row r="89" spans="2:13" x14ac:dyDescent="0.2">
      <c r="C89" s="1"/>
      <c r="D89" s="1"/>
      <c r="E89" s="1"/>
    </row>
    <row r="92" spans="2:13" ht="14.4" x14ac:dyDescent="0.2">
      <c r="B92" s="1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C96" s="1"/>
      <c r="D96" s="1"/>
      <c r="E96" s="1"/>
    </row>
    <row r="97" spans="3:5" x14ac:dyDescent="0.2">
      <c r="C97" s="1"/>
      <c r="D97" s="1"/>
      <c r="E97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5">
    <mergeCell ref="B23:B24"/>
    <mergeCell ref="B11:C11"/>
    <mergeCell ref="B1:O1"/>
    <mergeCell ref="B3:O6"/>
    <mergeCell ref="B9:O9"/>
  </mergeCells>
  <phoneticPr fontId="2"/>
  <dataValidations count="1">
    <dataValidation imeMode="halfKatakana" allowBlank="1" showInputMessage="1" showErrorMessage="1" sqref="F24:G24"/>
  </dataValidations>
  <pageMargins left="0.75" right="0.75" top="1" bottom="1" header="0.51200000000000001" footer="0.51200000000000001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AZ66"/>
  <sheetViews>
    <sheetView zoomScale="85" zoomScaleNormal="85" zoomScaleSheetLayoutView="85" workbookViewId="0">
      <selection activeCell="E30" sqref="E30"/>
    </sheetView>
  </sheetViews>
  <sheetFormatPr defaultColWidth="9" defaultRowHeight="13.2" x14ac:dyDescent="0.2"/>
  <cols>
    <col min="1" max="1" width="2.88671875" style="17" customWidth="1"/>
    <col min="2" max="11" width="9" style="17"/>
    <col min="12" max="12" width="0" style="17" hidden="1" customWidth="1"/>
    <col min="13" max="13" width="19.21875" style="17" hidden="1" customWidth="1"/>
    <col min="14" max="53" width="0" style="17" hidden="1" customWidth="1"/>
    <col min="54" max="16384" width="9" style="17"/>
  </cols>
  <sheetData>
    <row r="1" spans="1:52" ht="24" thickBot="1" x14ac:dyDescent="0.25">
      <c r="A1" s="210" t="s">
        <v>307</v>
      </c>
      <c r="B1" s="211"/>
      <c r="C1" s="211"/>
      <c r="D1" s="211"/>
      <c r="E1" s="211"/>
      <c r="F1" s="211"/>
      <c r="G1" s="169"/>
      <c r="H1" s="16" t="s">
        <v>308</v>
      </c>
      <c r="I1" s="212"/>
      <c r="J1" s="213"/>
    </row>
    <row r="2" spans="1:52" x14ac:dyDescent="0.2">
      <c r="U2" s="17">
        <v>1</v>
      </c>
      <c r="V2" s="17">
        <f>U2+1</f>
        <v>2</v>
      </c>
      <c r="W2" s="17">
        <f t="shared" ref="W2:AV2" si="0">V2+1</f>
        <v>3</v>
      </c>
      <c r="X2" s="17">
        <f t="shared" si="0"/>
        <v>4</v>
      </c>
      <c r="Y2" s="17">
        <f t="shared" si="0"/>
        <v>5</v>
      </c>
      <c r="Z2" s="17">
        <f t="shared" si="0"/>
        <v>6</v>
      </c>
      <c r="AA2" s="17">
        <f t="shared" si="0"/>
        <v>7</v>
      </c>
      <c r="AB2" s="17">
        <f t="shared" si="0"/>
        <v>8</v>
      </c>
      <c r="AC2" s="17">
        <f t="shared" si="0"/>
        <v>9</v>
      </c>
      <c r="AD2" s="17">
        <f t="shared" si="0"/>
        <v>10</v>
      </c>
      <c r="AE2" s="17">
        <f t="shared" si="0"/>
        <v>11</v>
      </c>
      <c r="AF2" s="17">
        <f t="shared" si="0"/>
        <v>12</v>
      </c>
      <c r="AG2" s="17">
        <f t="shared" si="0"/>
        <v>13</v>
      </c>
      <c r="AH2" s="17">
        <f t="shared" si="0"/>
        <v>14</v>
      </c>
      <c r="AI2" s="17">
        <f t="shared" si="0"/>
        <v>15</v>
      </c>
      <c r="AJ2" s="17">
        <f t="shared" si="0"/>
        <v>16</v>
      </c>
      <c r="AK2" s="17">
        <f t="shared" si="0"/>
        <v>17</v>
      </c>
      <c r="AL2" s="17">
        <f t="shared" si="0"/>
        <v>18</v>
      </c>
      <c r="AM2" s="17">
        <f t="shared" si="0"/>
        <v>19</v>
      </c>
      <c r="AN2" s="17">
        <f t="shared" si="0"/>
        <v>20</v>
      </c>
      <c r="AO2" s="17">
        <f t="shared" si="0"/>
        <v>21</v>
      </c>
      <c r="AP2" s="17">
        <f t="shared" si="0"/>
        <v>22</v>
      </c>
      <c r="AQ2" s="17">
        <f t="shared" si="0"/>
        <v>23</v>
      </c>
      <c r="AR2" s="17">
        <f t="shared" si="0"/>
        <v>24</v>
      </c>
      <c r="AS2" s="17">
        <f t="shared" si="0"/>
        <v>25</v>
      </c>
      <c r="AT2" s="17">
        <f t="shared" si="0"/>
        <v>26</v>
      </c>
      <c r="AU2" s="17">
        <f t="shared" si="0"/>
        <v>27</v>
      </c>
      <c r="AV2" s="17">
        <f t="shared" si="0"/>
        <v>28</v>
      </c>
    </row>
    <row r="3" spans="1:52" ht="19.8" thickBot="1" x14ac:dyDescent="0.25">
      <c r="A3" s="18" t="s">
        <v>309</v>
      </c>
      <c r="O3" s="17" t="str">
        <f>C23</f>
        <v>小学</v>
      </c>
      <c r="P3" s="17" t="str">
        <f>D23</f>
        <v>中学</v>
      </c>
      <c r="Q3" s="17" t="str">
        <f>E23</f>
        <v>高校</v>
      </c>
      <c r="R3" s="17" t="str">
        <f>F23</f>
        <v>一般・大学</v>
      </c>
      <c r="S3" s="17">
        <f>G23</f>
        <v>0</v>
      </c>
      <c r="V3" s="17" t="s">
        <v>310</v>
      </c>
      <c r="W3" s="17" t="s">
        <v>311</v>
      </c>
      <c r="X3" s="17" t="s">
        <v>312</v>
      </c>
      <c r="Y3" s="17" t="s">
        <v>313</v>
      </c>
      <c r="Z3" s="17" t="s">
        <v>314</v>
      </c>
      <c r="AA3" s="17" t="s">
        <v>315</v>
      </c>
      <c r="AB3" s="17" t="s">
        <v>316</v>
      </c>
      <c r="AC3" s="17" t="s">
        <v>317</v>
      </c>
      <c r="AD3" s="17" t="s">
        <v>318</v>
      </c>
      <c r="AE3" s="17" t="s">
        <v>319</v>
      </c>
      <c r="AF3" s="17" t="s">
        <v>320</v>
      </c>
      <c r="AG3" s="17" t="s">
        <v>321</v>
      </c>
      <c r="AH3" s="17" t="s">
        <v>322</v>
      </c>
      <c r="AI3" s="17" t="s">
        <v>323</v>
      </c>
      <c r="AJ3" s="17" t="s">
        <v>324</v>
      </c>
      <c r="AK3" s="17" t="s">
        <v>325</v>
      </c>
      <c r="AL3" s="17" t="s">
        <v>326</v>
      </c>
      <c r="AM3" s="17" t="s">
        <v>327</v>
      </c>
      <c r="AN3" s="17" t="s">
        <v>328</v>
      </c>
      <c r="AO3" s="17" t="s">
        <v>329</v>
      </c>
      <c r="AP3" s="17" t="s">
        <v>330</v>
      </c>
      <c r="AQ3" s="17" t="s">
        <v>331</v>
      </c>
      <c r="AR3" s="17" t="s">
        <v>332</v>
      </c>
      <c r="AS3" s="17" t="s">
        <v>333</v>
      </c>
      <c r="AT3" s="17" t="s">
        <v>334</v>
      </c>
      <c r="AU3" s="17" t="s">
        <v>335</v>
      </c>
    </row>
    <row r="4" spans="1:52" ht="19.2" x14ac:dyDescent="0.2">
      <c r="A4" s="214" t="s">
        <v>336</v>
      </c>
      <c r="B4" s="215"/>
      <c r="C4" s="215"/>
      <c r="D4" s="216"/>
      <c r="E4" s="216"/>
      <c r="F4" s="216"/>
      <c r="G4" s="215"/>
      <c r="H4" s="215"/>
      <c r="I4" s="215"/>
      <c r="J4" s="217"/>
      <c r="M4" s="17" t="s">
        <v>337</v>
      </c>
      <c r="N4" s="17" t="str">
        <f>B24</f>
        <v>１種目</v>
      </c>
      <c r="T4" s="20"/>
      <c r="U4" s="21" t="str">
        <f>M4</f>
        <v>札幌記録会第１戦</v>
      </c>
      <c r="AV4" s="20" t="s">
        <v>338</v>
      </c>
      <c r="AZ4" s="17" t="s">
        <v>339</v>
      </c>
    </row>
    <row r="5" spans="1:52" ht="22.5" customHeight="1" thickBot="1" x14ac:dyDescent="0.25">
      <c r="A5" s="218" t="s">
        <v>340</v>
      </c>
      <c r="B5" s="219"/>
      <c r="C5" s="219"/>
      <c r="D5" s="220" t="s">
        <v>341</v>
      </c>
      <c r="E5" s="221"/>
      <c r="F5" s="221"/>
      <c r="G5" s="221"/>
      <c r="H5" s="221"/>
      <c r="I5" s="221"/>
      <c r="J5" s="222"/>
      <c r="M5" s="17" t="str">
        <f>M4</f>
        <v>札幌記録会第１戦</v>
      </c>
      <c r="N5" s="17" t="str">
        <f>B25</f>
        <v>２種目</v>
      </c>
      <c r="U5" s="17" t="str">
        <f>M8</f>
        <v>札幌記録会第２線</v>
      </c>
      <c r="AV5" s="17" t="str">
        <f t="shared" ref="AV5:AV11" si="1">AV4</f>
        <v>kirokukai_sapporo@yahoo.co.jp</v>
      </c>
      <c r="AZ5" s="22" t="s">
        <v>342</v>
      </c>
    </row>
    <row r="6" spans="1:52" ht="13.8" thickBot="1" x14ac:dyDescent="0.25">
      <c r="M6" s="17" t="str">
        <f t="shared" ref="M6:M34" si="2">M5</f>
        <v>札幌記録会第１戦</v>
      </c>
      <c r="N6" s="17" t="e">
        <f>#REF!</f>
        <v>#REF!</v>
      </c>
      <c r="U6" s="17" t="str">
        <f>M14</f>
        <v>札幌記録会第３戦</v>
      </c>
      <c r="AV6" s="17" t="str">
        <f t="shared" si="1"/>
        <v>kirokukai_sapporo@yahoo.co.jp</v>
      </c>
      <c r="AZ6" s="22" t="s">
        <v>343</v>
      </c>
    </row>
    <row r="7" spans="1:52" ht="18.75" customHeight="1" x14ac:dyDescent="0.2">
      <c r="A7" s="223" t="s">
        <v>344</v>
      </c>
      <c r="B7" s="162"/>
      <c r="C7" s="224"/>
      <c r="D7" s="161"/>
      <c r="E7" s="162"/>
      <c r="F7" s="162"/>
      <c r="G7" s="162"/>
      <c r="H7" s="162"/>
      <c r="I7" s="162"/>
      <c r="J7" s="163"/>
      <c r="M7" s="17" t="e">
        <f>#REF!</f>
        <v>#REF!</v>
      </c>
      <c r="N7" s="17" t="str">
        <f>B26</f>
        <v>リレー</v>
      </c>
      <c r="U7" s="17" t="e">
        <f>#REF!</f>
        <v>#REF!</v>
      </c>
      <c r="AV7" s="17" t="e">
        <f>#REF!</f>
        <v>#REF!</v>
      </c>
      <c r="AZ7" s="23" t="s">
        <v>345</v>
      </c>
    </row>
    <row r="8" spans="1:52" ht="18.75" customHeight="1" x14ac:dyDescent="0.2">
      <c r="A8" s="198" t="s">
        <v>346</v>
      </c>
      <c r="B8" s="199"/>
      <c r="C8" s="200"/>
      <c r="D8" s="201"/>
      <c r="E8" s="199"/>
      <c r="F8" s="199"/>
      <c r="G8" s="199"/>
      <c r="H8" s="199"/>
      <c r="I8" s="199"/>
      <c r="J8" s="202"/>
      <c r="M8" s="17" t="s">
        <v>347</v>
      </c>
      <c r="N8" s="17" t="str">
        <f>N4</f>
        <v>１種目</v>
      </c>
      <c r="U8" s="17" t="e">
        <f>#REF!</f>
        <v>#REF!</v>
      </c>
      <c r="AV8" s="17" t="e">
        <f>#REF!</f>
        <v>#REF!</v>
      </c>
      <c r="AZ8" s="22" t="s">
        <v>348</v>
      </c>
    </row>
    <row r="9" spans="1:52" ht="18.75" customHeight="1" x14ac:dyDescent="0.2">
      <c r="A9" s="198" t="s">
        <v>349</v>
      </c>
      <c r="B9" s="199"/>
      <c r="C9" s="200"/>
      <c r="D9" s="201"/>
      <c r="E9" s="199"/>
      <c r="F9" s="199"/>
      <c r="G9" s="24" t="s">
        <v>350</v>
      </c>
      <c r="H9" s="201"/>
      <c r="I9" s="199"/>
      <c r="J9" s="202"/>
      <c r="M9" s="17" t="str">
        <f t="shared" si="2"/>
        <v>札幌記録会第２線</v>
      </c>
      <c r="N9" s="17" t="str">
        <f>N5</f>
        <v>２種目</v>
      </c>
      <c r="U9" s="17" t="e">
        <f>#REF!</f>
        <v>#REF!</v>
      </c>
      <c r="AV9" s="20" t="e">
        <f t="shared" si="1"/>
        <v>#REF!</v>
      </c>
      <c r="AZ9" s="22" t="s">
        <v>351</v>
      </c>
    </row>
    <row r="10" spans="1:52" ht="18.75" customHeight="1" x14ac:dyDescent="0.2">
      <c r="A10" s="198" t="s">
        <v>352</v>
      </c>
      <c r="B10" s="199"/>
      <c r="C10" s="200"/>
      <c r="D10" s="201"/>
      <c r="E10" s="199"/>
      <c r="F10" s="199"/>
      <c r="G10" s="25" t="s">
        <v>353</v>
      </c>
      <c r="H10" s="201"/>
      <c r="I10" s="199"/>
      <c r="J10" s="202"/>
      <c r="M10" s="17" t="str">
        <f t="shared" si="2"/>
        <v>札幌記録会第２線</v>
      </c>
      <c r="N10" s="17" t="e">
        <f>N6</f>
        <v>#REF!</v>
      </c>
      <c r="U10" s="17" t="e">
        <f>#REF!</f>
        <v>#REF!</v>
      </c>
      <c r="AV10" s="17" t="e">
        <f t="shared" si="1"/>
        <v>#REF!</v>
      </c>
      <c r="AZ10" s="23" t="s">
        <v>354</v>
      </c>
    </row>
    <row r="11" spans="1:52" ht="18.75" customHeight="1" thickBot="1" x14ac:dyDescent="0.25">
      <c r="A11" s="208" t="s">
        <v>355</v>
      </c>
      <c r="B11" s="189"/>
      <c r="C11" s="209"/>
      <c r="D11" s="188"/>
      <c r="E11" s="189"/>
      <c r="F11" s="189"/>
      <c r="G11" s="189"/>
      <c r="H11" s="189"/>
      <c r="I11" s="189"/>
      <c r="J11" s="190"/>
      <c r="M11" s="17" t="str">
        <f t="shared" si="2"/>
        <v>札幌記録会第２線</v>
      </c>
      <c r="N11" s="17" t="e">
        <f>#REF!</f>
        <v>#REF!</v>
      </c>
      <c r="U11" s="17" t="e">
        <f>#REF!</f>
        <v>#REF!</v>
      </c>
      <c r="AV11" s="17" t="e">
        <f t="shared" si="1"/>
        <v>#REF!</v>
      </c>
      <c r="AZ11" s="23" t="s">
        <v>356</v>
      </c>
    </row>
    <row r="12" spans="1:52" ht="14.4" x14ac:dyDescent="0.2">
      <c r="M12" s="17" t="str">
        <f t="shared" si="2"/>
        <v>札幌記録会第２線</v>
      </c>
      <c r="N12" s="17" t="str">
        <f>N7</f>
        <v>リレー</v>
      </c>
      <c r="U12" s="17" t="e">
        <f>#REF!</f>
        <v>#REF!</v>
      </c>
      <c r="AV12" s="20" t="s">
        <v>357</v>
      </c>
      <c r="AZ12" s="23" t="s">
        <v>358</v>
      </c>
    </row>
    <row r="13" spans="1:52" ht="19.2" x14ac:dyDescent="0.2">
      <c r="A13" s="18" t="s">
        <v>359</v>
      </c>
      <c r="M13" s="17" t="str">
        <f t="shared" si="2"/>
        <v>札幌記録会第２線</v>
      </c>
      <c r="N13" s="17" t="e">
        <f>#REF!</f>
        <v>#REF!</v>
      </c>
      <c r="U13" s="17" t="e">
        <f>#REF!</f>
        <v>#REF!</v>
      </c>
      <c r="AV13" s="17" t="str">
        <f>AV12</f>
        <v>tyutairen_sapporo@yahoo.co.jp</v>
      </c>
      <c r="AZ13" s="23" t="s">
        <v>360</v>
      </c>
    </row>
    <row r="14" spans="1:52" ht="30" x14ac:dyDescent="0.2">
      <c r="B14" s="191" t="s">
        <v>361</v>
      </c>
      <c r="C14" s="191"/>
      <c r="D14" s="191"/>
      <c r="E14" s="191"/>
      <c r="F14" s="191"/>
      <c r="G14" s="191"/>
      <c r="H14" s="191"/>
      <c r="I14" s="191"/>
      <c r="J14" s="191"/>
      <c r="M14" s="17" t="s">
        <v>362</v>
      </c>
      <c r="N14" s="17" t="str">
        <f t="shared" ref="N14:N25" si="3">N8</f>
        <v>１種目</v>
      </c>
      <c r="U14" s="17" t="e">
        <f>#REF!</f>
        <v>#REF!</v>
      </c>
      <c r="AV14" s="17" t="str">
        <f>AV13</f>
        <v>tyutairen_sapporo@yahoo.co.jp</v>
      </c>
      <c r="AZ14" s="23" t="s">
        <v>363</v>
      </c>
    </row>
    <row r="15" spans="1:52" ht="45.75" customHeight="1" thickBot="1" x14ac:dyDescent="0.25">
      <c r="B15" s="192" t="s">
        <v>364</v>
      </c>
      <c r="C15" s="192"/>
      <c r="D15" s="192"/>
      <c r="E15" s="192"/>
      <c r="F15" s="192"/>
      <c r="G15" s="192"/>
      <c r="H15" s="192"/>
      <c r="I15" s="192"/>
      <c r="J15" s="192"/>
      <c r="M15" s="17" t="str">
        <f t="shared" si="2"/>
        <v>札幌記録会第３戦</v>
      </c>
      <c r="N15" s="17" t="str">
        <f t="shared" si="3"/>
        <v>２種目</v>
      </c>
      <c r="U15" s="17" t="str">
        <f>M37</f>
        <v>中体連新人戦</v>
      </c>
      <c r="AV15" s="17" t="str">
        <f>AV14</f>
        <v>tyutairen_sapporo@yahoo.co.jp</v>
      </c>
      <c r="AZ15" s="23" t="s">
        <v>365</v>
      </c>
    </row>
    <row r="16" spans="1:52" ht="21.75" customHeight="1" thickBot="1" x14ac:dyDescent="0.25">
      <c r="B16" s="193" t="s">
        <v>366</v>
      </c>
      <c r="C16" s="194"/>
      <c r="D16" s="195" t="s">
        <v>367</v>
      </c>
      <c r="E16" s="194"/>
      <c r="F16" s="195" t="s">
        <v>368</v>
      </c>
      <c r="G16" s="196"/>
      <c r="H16" s="196"/>
      <c r="I16" s="196"/>
      <c r="J16" s="197"/>
      <c r="M16" s="17" t="str">
        <f t="shared" si="2"/>
        <v>札幌記録会第３戦</v>
      </c>
      <c r="N16" s="17" t="e">
        <f t="shared" si="3"/>
        <v>#REF!</v>
      </c>
      <c r="U16" s="17" t="str">
        <f>M39</f>
        <v>小学陸上競技記録会</v>
      </c>
      <c r="AV16" s="20" t="s">
        <v>369</v>
      </c>
      <c r="AZ16" s="23" t="s">
        <v>370</v>
      </c>
    </row>
    <row r="17" spans="1:52" ht="21.75" customHeight="1" thickTop="1" x14ac:dyDescent="0.2">
      <c r="A17" s="17">
        <v>1</v>
      </c>
      <c r="B17" s="203"/>
      <c r="C17" s="204"/>
      <c r="D17" s="205"/>
      <c r="E17" s="204"/>
      <c r="F17" s="205"/>
      <c r="G17" s="206"/>
      <c r="H17" s="206"/>
      <c r="I17" s="206"/>
      <c r="J17" s="207"/>
      <c r="M17" s="17" t="str">
        <f t="shared" si="2"/>
        <v>札幌記録会第３戦</v>
      </c>
      <c r="N17" s="17" t="e">
        <f t="shared" si="3"/>
        <v>#REF!</v>
      </c>
      <c r="U17" s="17" t="e">
        <f>#REF!</f>
        <v>#REF!</v>
      </c>
      <c r="AZ17" s="23"/>
    </row>
    <row r="18" spans="1:52" ht="21.75" customHeight="1" x14ac:dyDescent="0.2">
      <c r="A18" s="17">
        <v>2</v>
      </c>
      <c r="B18" s="183"/>
      <c r="C18" s="184"/>
      <c r="D18" s="185"/>
      <c r="E18" s="184"/>
      <c r="F18" s="185"/>
      <c r="G18" s="186"/>
      <c r="H18" s="186"/>
      <c r="I18" s="186"/>
      <c r="J18" s="187"/>
      <c r="M18" s="17" t="str">
        <f t="shared" si="2"/>
        <v>札幌記録会第３戦</v>
      </c>
      <c r="N18" s="17" t="str">
        <f t="shared" si="3"/>
        <v>リレー</v>
      </c>
      <c r="U18" s="17" t="str">
        <f>M49</f>
        <v>川崎記念陸協大会</v>
      </c>
      <c r="AZ18" s="23"/>
    </row>
    <row r="19" spans="1:52" ht="21.75" customHeight="1" x14ac:dyDescent="0.2">
      <c r="A19" s="17">
        <v>3</v>
      </c>
      <c r="B19" s="183"/>
      <c r="C19" s="184"/>
      <c r="D19" s="185"/>
      <c r="E19" s="184"/>
      <c r="F19" s="185"/>
      <c r="G19" s="186"/>
      <c r="H19" s="186"/>
      <c r="I19" s="186"/>
      <c r="J19" s="187"/>
      <c r="M19" s="17" t="str">
        <f t="shared" si="2"/>
        <v>札幌記録会第３戦</v>
      </c>
      <c r="N19" s="17" t="e">
        <f t="shared" si="3"/>
        <v>#REF!</v>
      </c>
      <c r="U19" s="17" t="str">
        <f>M55</f>
        <v>札幌選手権</v>
      </c>
      <c r="AZ19" s="23"/>
    </row>
    <row r="20" spans="1:52" ht="21.75" customHeight="1" thickBot="1" x14ac:dyDescent="0.25">
      <c r="A20" s="17">
        <v>4</v>
      </c>
      <c r="B20" s="156"/>
      <c r="C20" s="157"/>
      <c r="D20" s="158"/>
      <c r="E20" s="157"/>
      <c r="F20" s="158"/>
      <c r="G20" s="159"/>
      <c r="H20" s="159"/>
      <c r="I20" s="159"/>
      <c r="J20" s="160"/>
      <c r="M20" s="17" t="s">
        <v>371</v>
      </c>
      <c r="N20" s="17" t="str">
        <f t="shared" si="3"/>
        <v>１種目</v>
      </c>
      <c r="U20" s="17" t="str">
        <f>M61</f>
        <v>室内記録会</v>
      </c>
    </row>
    <row r="21" spans="1:52" x14ac:dyDescent="0.2">
      <c r="M21" s="17" t="str">
        <f t="shared" si="2"/>
        <v>札幌記録会第４戦</v>
      </c>
      <c r="N21" s="17" t="str">
        <f t="shared" si="3"/>
        <v>２種目</v>
      </c>
    </row>
    <row r="22" spans="1:52" ht="24" customHeight="1" thickBot="1" x14ac:dyDescent="0.25">
      <c r="A22" s="18" t="s">
        <v>372</v>
      </c>
      <c r="M22" s="17" t="str">
        <f t="shared" si="2"/>
        <v>札幌記録会第４戦</v>
      </c>
      <c r="N22" s="17" t="e">
        <f t="shared" si="3"/>
        <v>#REF!</v>
      </c>
    </row>
    <row r="23" spans="1:52" ht="24" customHeight="1" thickBot="1" x14ac:dyDescent="0.25">
      <c r="A23" s="26"/>
      <c r="B23" s="27"/>
      <c r="C23" s="28" t="s">
        <v>373</v>
      </c>
      <c r="D23" s="28" t="s">
        <v>374</v>
      </c>
      <c r="E23" s="28" t="s">
        <v>375</v>
      </c>
      <c r="F23" s="29" t="s">
        <v>376</v>
      </c>
      <c r="G23" s="30"/>
      <c r="H23" s="31"/>
      <c r="I23" s="32"/>
      <c r="J23" s="33"/>
      <c r="M23" s="17" t="str">
        <f t="shared" si="2"/>
        <v>札幌記録会第４戦</v>
      </c>
      <c r="N23" s="17" t="e">
        <f t="shared" si="3"/>
        <v>#REF!</v>
      </c>
    </row>
    <row r="24" spans="1:52" ht="18.75" customHeight="1" thickTop="1" x14ac:dyDescent="0.2">
      <c r="A24" s="170" t="s">
        <v>377</v>
      </c>
      <c r="B24" s="34" t="s">
        <v>378</v>
      </c>
      <c r="C24" s="35">
        <v>600</v>
      </c>
      <c r="D24" s="35">
        <v>700</v>
      </c>
      <c r="E24" s="35">
        <v>1000</v>
      </c>
      <c r="F24" s="36">
        <v>1500</v>
      </c>
      <c r="G24" s="37"/>
      <c r="H24" s="38"/>
      <c r="I24" s="39"/>
      <c r="J24" s="15"/>
      <c r="M24" s="17" t="str">
        <f t="shared" si="2"/>
        <v>札幌記録会第４戦</v>
      </c>
      <c r="N24" s="17" t="str">
        <f t="shared" si="3"/>
        <v>リレー</v>
      </c>
      <c r="U24" s="17" t="s">
        <v>379</v>
      </c>
    </row>
    <row r="25" spans="1:52" ht="18.75" customHeight="1" x14ac:dyDescent="0.2">
      <c r="A25" s="171"/>
      <c r="B25" s="34" t="s">
        <v>380</v>
      </c>
      <c r="C25" s="35">
        <v>1000</v>
      </c>
      <c r="D25" s="35">
        <v>1100</v>
      </c>
      <c r="E25" s="35">
        <v>1500</v>
      </c>
      <c r="F25" s="36">
        <v>2000</v>
      </c>
      <c r="G25" s="172" t="s">
        <v>654</v>
      </c>
      <c r="H25" s="173"/>
      <c r="I25" s="173"/>
      <c r="J25" s="174"/>
      <c r="M25" s="17" t="str">
        <f t="shared" si="2"/>
        <v>札幌記録会第４戦</v>
      </c>
      <c r="N25" s="17" t="e">
        <f t="shared" si="3"/>
        <v>#REF!</v>
      </c>
      <c r="U25" s="17" t="s">
        <v>381</v>
      </c>
    </row>
    <row r="26" spans="1:52" ht="18.75" customHeight="1" x14ac:dyDescent="0.2">
      <c r="A26" s="171"/>
      <c r="B26" s="34" t="s">
        <v>382</v>
      </c>
      <c r="C26" s="35">
        <v>1300</v>
      </c>
      <c r="D26" s="35">
        <v>1500</v>
      </c>
      <c r="E26" s="35">
        <v>2000</v>
      </c>
      <c r="F26" s="36">
        <v>2500</v>
      </c>
      <c r="G26" s="175"/>
      <c r="H26" s="176"/>
      <c r="I26" s="176"/>
      <c r="J26" s="177"/>
      <c r="M26" s="17" t="e">
        <f>#REF!</f>
        <v>#REF!</v>
      </c>
      <c r="N26" s="17" t="e">
        <f>N22</f>
        <v>#REF!</v>
      </c>
    </row>
    <row r="27" spans="1:52" ht="18.75" customHeight="1" x14ac:dyDescent="0.2">
      <c r="A27" s="178" t="s">
        <v>383</v>
      </c>
      <c r="B27" s="40" t="s">
        <v>378</v>
      </c>
      <c r="C27" s="41"/>
      <c r="D27" s="41"/>
      <c r="E27" s="41"/>
      <c r="F27" s="42"/>
      <c r="G27" s="43"/>
      <c r="H27" s="44">
        <f>C24*C27+D24*D27+E$24*E27+F$24*F$27</f>
        <v>0</v>
      </c>
      <c r="I27" s="179">
        <f>SUM(H27:H29)</f>
        <v>0</v>
      </c>
      <c r="J27" s="181">
        <f>SUM(I27:I32)</f>
        <v>0</v>
      </c>
      <c r="M27" s="17" t="e">
        <f>#REF!</f>
        <v>#REF!</v>
      </c>
      <c r="N27" s="17" t="str">
        <f t="shared" ref="N27:N34" si="4">N24</f>
        <v>リレー</v>
      </c>
    </row>
    <row r="28" spans="1:52" ht="18.75" customHeight="1" x14ac:dyDescent="0.2">
      <c r="A28" s="171"/>
      <c r="B28" s="45" t="s">
        <v>380</v>
      </c>
      <c r="C28" s="46"/>
      <c r="D28" s="46"/>
      <c r="E28" s="46"/>
      <c r="F28" s="47"/>
      <c r="G28" s="48"/>
      <c r="H28" s="45">
        <f>C25*C28+D25*D28+E$25*E28+F$25*F$28</f>
        <v>0</v>
      </c>
      <c r="I28" s="180"/>
      <c r="J28" s="182"/>
      <c r="M28" s="17" t="e">
        <f t="shared" si="2"/>
        <v>#REF!</v>
      </c>
      <c r="N28" s="17" t="e">
        <f t="shared" si="4"/>
        <v>#REF!</v>
      </c>
    </row>
    <row r="29" spans="1:52" ht="18.75" customHeight="1" x14ac:dyDescent="0.2">
      <c r="A29" s="171"/>
      <c r="B29" s="45" t="s">
        <v>382</v>
      </c>
      <c r="C29" s="46"/>
      <c r="D29" s="46"/>
      <c r="E29" s="46"/>
      <c r="F29" s="47"/>
      <c r="G29" s="48"/>
      <c r="H29" s="49">
        <f>C26*C29+D26*D29+E$26*E29+F$26*F$29</f>
        <v>0</v>
      </c>
      <c r="I29" s="180"/>
      <c r="J29" s="182"/>
      <c r="M29" s="17" t="e">
        <f>#REF!</f>
        <v>#REF!</v>
      </c>
      <c r="N29" s="17" t="e">
        <f t="shared" si="4"/>
        <v>#REF!</v>
      </c>
    </row>
    <row r="30" spans="1:52" ht="18.75" customHeight="1" x14ac:dyDescent="0.2">
      <c r="A30" s="178" t="s">
        <v>384</v>
      </c>
      <c r="B30" s="40" t="s">
        <v>378</v>
      </c>
      <c r="C30" s="41"/>
      <c r="D30" s="41"/>
      <c r="E30" s="41"/>
      <c r="F30" s="42"/>
      <c r="G30" s="43"/>
      <c r="H30" s="40">
        <f>C24*C30+D24*D30+E$24*E30+F$24*F30</f>
        <v>0</v>
      </c>
      <c r="I30" s="179">
        <f>SUM(H30:H32)</f>
        <v>0</v>
      </c>
      <c r="J30" s="182"/>
      <c r="M30" s="17" t="e">
        <f>#REF!</f>
        <v>#REF!</v>
      </c>
      <c r="N30" s="17" t="str">
        <f t="shared" si="4"/>
        <v>リレー</v>
      </c>
    </row>
    <row r="31" spans="1:52" ht="18.75" customHeight="1" x14ac:dyDescent="0.2">
      <c r="A31" s="171"/>
      <c r="B31" s="45" t="s">
        <v>380</v>
      </c>
      <c r="C31" s="46"/>
      <c r="D31" s="46"/>
      <c r="E31" s="46"/>
      <c r="F31" s="47"/>
      <c r="G31" s="48"/>
      <c r="H31" s="45">
        <f>C25*C31+D25*D31+E$25*E31+F$25*F31</f>
        <v>0</v>
      </c>
      <c r="I31" s="180"/>
      <c r="J31" s="182"/>
      <c r="M31" s="17" t="e">
        <f t="shared" si="2"/>
        <v>#REF!</v>
      </c>
      <c r="N31" s="17" t="e">
        <f t="shared" si="4"/>
        <v>#REF!</v>
      </c>
    </row>
    <row r="32" spans="1:52" ht="18.75" customHeight="1" thickBot="1" x14ac:dyDescent="0.25">
      <c r="A32" s="171"/>
      <c r="B32" s="45" t="s">
        <v>382</v>
      </c>
      <c r="C32" s="46"/>
      <c r="D32" s="46"/>
      <c r="E32" s="46"/>
      <c r="F32" s="50"/>
      <c r="G32" s="48"/>
      <c r="H32" s="45">
        <f>C26*C32+D26*D32+E$26*E32+F$26*F32</f>
        <v>0</v>
      </c>
      <c r="I32" s="180"/>
      <c r="J32" s="182"/>
      <c r="M32" s="17" t="e">
        <f>#REF!</f>
        <v>#REF!</v>
      </c>
      <c r="N32" s="17" t="e">
        <f t="shared" si="4"/>
        <v>#REF!</v>
      </c>
    </row>
    <row r="33" spans="1:14" x14ac:dyDescent="0.2">
      <c r="A33" s="51"/>
      <c r="B33" s="52"/>
      <c r="C33" s="52"/>
      <c r="D33" s="52"/>
      <c r="E33" s="52"/>
      <c r="F33" s="52"/>
      <c r="G33" s="52" t="s">
        <v>655</v>
      </c>
      <c r="H33" s="52"/>
      <c r="I33" s="32"/>
      <c r="J33" s="32"/>
      <c r="M33" s="17" t="e">
        <f>#REF!</f>
        <v>#REF!</v>
      </c>
      <c r="N33" s="17" t="str">
        <f t="shared" si="4"/>
        <v>リレー</v>
      </c>
    </row>
    <row r="34" spans="1:14" ht="9" customHeight="1" x14ac:dyDescent="0.2">
      <c r="A34" s="53"/>
      <c r="B34" s="54"/>
      <c r="C34" s="54"/>
      <c r="D34" s="54"/>
      <c r="E34" s="54"/>
      <c r="F34" s="54"/>
      <c r="G34" s="54"/>
      <c r="H34" s="54"/>
      <c r="I34" s="39"/>
      <c r="J34" s="39"/>
      <c r="M34" s="17" t="e">
        <f t="shared" si="2"/>
        <v>#REF!</v>
      </c>
      <c r="N34" s="17" t="e">
        <f t="shared" si="4"/>
        <v>#REF!</v>
      </c>
    </row>
    <row r="35" spans="1:14" x14ac:dyDescent="0.2">
      <c r="A35" s="53"/>
      <c r="B35" s="54"/>
      <c r="C35" s="54"/>
      <c r="D35" s="54"/>
      <c r="E35" s="54"/>
      <c r="F35" s="54"/>
      <c r="G35" s="54"/>
      <c r="H35" s="54"/>
      <c r="I35" s="39"/>
      <c r="J35" s="39"/>
      <c r="M35" s="17" t="e">
        <f>#REF!</f>
        <v>#REF!</v>
      </c>
      <c r="N35" s="17" t="e">
        <f>#REF!</f>
        <v>#REF!</v>
      </c>
    </row>
    <row r="36" spans="1:14" ht="19.2" x14ac:dyDescent="0.2">
      <c r="A36" s="18" t="s">
        <v>385</v>
      </c>
      <c r="M36" s="17" t="e">
        <f>#REF!</f>
        <v>#REF!</v>
      </c>
      <c r="N36" s="17" t="e">
        <f>#REF!</f>
        <v>#REF!</v>
      </c>
    </row>
    <row r="37" spans="1:14" ht="13.8" thickBot="1" x14ac:dyDescent="0.25">
      <c r="M37" s="17" t="s">
        <v>386</v>
      </c>
      <c r="N37" s="17" t="e">
        <f>#REF!</f>
        <v>#REF!</v>
      </c>
    </row>
    <row r="38" spans="1:14" ht="29.25" customHeight="1" x14ac:dyDescent="0.2">
      <c r="B38" s="55" t="s">
        <v>387</v>
      </c>
      <c r="C38" s="19" t="s">
        <v>388</v>
      </c>
      <c r="D38" s="161" t="s">
        <v>389</v>
      </c>
      <c r="E38" s="162"/>
      <c r="F38" s="162"/>
      <c r="G38" s="162"/>
      <c r="H38" s="162"/>
      <c r="I38" s="162"/>
      <c r="J38" s="163"/>
      <c r="M38" s="17" t="str">
        <f>M37</f>
        <v>中体連新人戦</v>
      </c>
      <c r="N38" s="17" t="e">
        <f>#REF!</f>
        <v>#REF!</v>
      </c>
    </row>
    <row r="39" spans="1:14" ht="29.25" customHeight="1" thickBot="1" x14ac:dyDescent="0.25">
      <c r="B39" s="56"/>
      <c r="C39" s="57"/>
      <c r="D39" s="158"/>
      <c r="E39" s="159"/>
      <c r="F39" s="159"/>
      <c r="G39" s="159"/>
      <c r="H39" s="159"/>
      <c r="I39" s="159"/>
      <c r="J39" s="160"/>
      <c r="M39" s="17" t="s">
        <v>390</v>
      </c>
      <c r="N39" s="17" t="e">
        <f>N37</f>
        <v>#REF!</v>
      </c>
    </row>
    <row r="40" spans="1:14" x14ac:dyDescent="0.2">
      <c r="B40" s="58"/>
      <c r="C40" s="39"/>
      <c r="D40" s="39"/>
      <c r="E40" s="39"/>
      <c r="F40" s="39"/>
      <c r="G40" s="39"/>
      <c r="H40" s="39"/>
      <c r="I40" s="39"/>
      <c r="J40" s="39"/>
    </row>
    <row r="41" spans="1:14" ht="19.2" x14ac:dyDescent="0.2">
      <c r="A41" s="18" t="s">
        <v>391</v>
      </c>
      <c r="M41" s="17" t="str">
        <f>M39</f>
        <v>小学陸上競技記録会</v>
      </c>
      <c r="N41" s="17" t="e">
        <f>N38</f>
        <v>#REF!</v>
      </c>
    </row>
    <row r="42" spans="1:14" ht="13.8" thickBot="1" x14ac:dyDescent="0.25">
      <c r="M42" s="17" t="str">
        <f>M41</f>
        <v>小学陸上競技記録会</v>
      </c>
      <c r="N42" s="17" t="e">
        <f>#REF!</f>
        <v>#REF!</v>
      </c>
    </row>
    <row r="43" spans="1:14" ht="14.25" customHeight="1" x14ac:dyDescent="0.2">
      <c r="B43" s="164"/>
      <c r="C43" s="165"/>
      <c r="D43" s="165"/>
      <c r="E43" s="165"/>
      <c r="F43" s="165"/>
      <c r="G43" s="165"/>
      <c r="H43" s="165"/>
      <c r="I43" s="165"/>
      <c r="J43" s="166"/>
      <c r="M43" s="17" t="str">
        <f>M42</f>
        <v>小学陸上競技記録会</v>
      </c>
      <c r="N43" s="17" t="e">
        <f>#REF!</f>
        <v>#REF!</v>
      </c>
    </row>
    <row r="44" spans="1:14" ht="14.25" customHeight="1" x14ac:dyDescent="0.2">
      <c r="B44" s="167"/>
      <c r="C44" s="168"/>
      <c r="D44" s="168"/>
      <c r="E44" s="168"/>
      <c r="F44" s="168"/>
      <c r="G44" s="168"/>
      <c r="H44" s="168"/>
      <c r="I44" s="168"/>
      <c r="J44" s="169"/>
      <c r="M44" s="17" t="e">
        <f>#REF!</f>
        <v>#REF!</v>
      </c>
      <c r="N44" s="17" t="e">
        <f>N41</f>
        <v>#REF!</v>
      </c>
    </row>
    <row r="45" spans="1:14" ht="14.25" customHeight="1" thickBot="1" x14ac:dyDescent="0.25">
      <c r="B45" s="153"/>
      <c r="C45" s="154"/>
      <c r="D45" s="154"/>
      <c r="E45" s="154"/>
      <c r="F45" s="154"/>
      <c r="G45" s="154"/>
      <c r="H45" s="154"/>
      <c r="I45" s="154"/>
      <c r="J45" s="155"/>
      <c r="M45" s="17" t="e">
        <f>M44</f>
        <v>#REF!</v>
      </c>
      <c r="N45" s="17" t="e">
        <f>N42</f>
        <v>#REF!</v>
      </c>
    </row>
    <row r="46" spans="1:14" x14ac:dyDescent="0.2">
      <c r="M46" s="17" t="e">
        <f>M45</f>
        <v>#REF!</v>
      </c>
      <c r="N46" s="17" t="e">
        <f>N43</f>
        <v>#REF!</v>
      </c>
    </row>
    <row r="47" spans="1:14" x14ac:dyDescent="0.2">
      <c r="M47" s="17" t="e">
        <f>M46</f>
        <v>#REF!</v>
      </c>
      <c r="N47" s="17" t="e">
        <f>#REF!</f>
        <v>#REF!</v>
      </c>
    </row>
    <row r="48" spans="1:14" x14ac:dyDescent="0.2">
      <c r="M48" s="17" t="e">
        <f>M47</f>
        <v>#REF!</v>
      </c>
      <c r="N48" s="17" t="e">
        <f>#REF!</f>
        <v>#REF!</v>
      </c>
    </row>
    <row r="49" spans="13:14" x14ac:dyDescent="0.2">
      <c r="M49" s="17" t="s">
        <v>392</v>
      </c>
      <c r="N49" s="17" t="e">
        <f>#REF!</f>
        <v>#REF!</v>
      </c>
    </row>
    <row r="50" spans="13:14" x14ac:dyDescent="0.2">
      <c r="M50" s="17" t="str">
        <f>M49</f>
        <v>川崎記念陸協大会</v>
      </c>
      <c r="N50" s="17" t="e">
        <f t="shared" ref="N50:N66" si="5">N44</f>
        <v>#REF!</v>
      </c>
    </row>
    <row r="51" spans="13:14" x14ac:dyDescent="0.2">
      <c r="M51" s="17" t="str">
        <f>M50</f>
        <v>川崎記念陸協大会</v>
      </c>
      <c r="N51" s="17" t="e">
        <f t="shared" si="5"/>
        <v>#REF!</v>
      </c>
    </row>
    <row r="52" spans="13:14" x14ac:dyDescent="0.2">
      <c r="M52" s="17" t="str">
        <f>M51</f>
        <v>川崎記念陸協大会</v>
      </c>
      <c r="N52" s="17" t="e">
        <f t="shared" si="5"/>
        <v>#REF!</v>
      </c>
    </row>
    <row r="53" spans="13:14" x14ac:dyDescent="0.2">
      <c r="M53" s="17" t="str">
        <f>M52</f>
        <v>川崎記念陸協大会</v>
      </c>
      <c r="N53" s="17" t="e">
        <f t="shared" si="5"/>
        <v>#REF!</v>
      </c>
    </row>
    <row r="54" spans="13:14" x14ac:dyDescent="0.2">
      <c r="M54" s="17" t="str">
        <f>M53</f>
        <v>川崎記念陸協大会</v>
      </c>
      <c r="N54" s="17" t="e">
        <f t="shared" si="5"/>
        <v>#REF!</v>
      </c>
    </row>
    <row r="55" spans="13:14" x14ac:dyDescent="0.2">
      <c r="M55" s="17" t="s">
        <v>393</v>
      </c>
      <c r="N55" s="17" t="e">
        <f t="shared" si="5"/>
        <v>#REF!</v>
      </c>
    </row>
    <row r="56" spans="13:14" x14ac:dyDescent="0.2">
      <c r="M56" s="17" t="str">
        <f>M55</f>
        <v>札幌選手権</v>
      </c>
      <c r="N56" s="17" t="e">
        <f t="shared" si="5"/>
        <v>#REF!</v>
      </c>
    </row>
    <row r="57" spans="13:14" x14ac:dyDescent="0.2">
      <c r="M57" s="17" t="str">
        <f>M56</f>
        <v>札幌選手権</v>
      </c>
      <c r="N57" s="17" t="e">
        <f t="shared" si="5"/>
        <v>#REF!</v>
      </c>
    </row>
    <row r="58" spans="13:14" x14ac:dyDescent="0.2">
      <c r="M58" s="17" t="str">
        <f>M57</f>
        <v>札幌選手権</v>
      </c>
      <c r="N58" s="17" t="e">
        <f t="shared" si="5"/>
        <v>#REF!</v>
      </c>
    </row>
    <row r="59" spans="13:14" x14ac:dyDescent="0.2">
      <c r="M59" s="17" t="str">
        <f>M58</f>
        <v>札幌選手権</v>
      </c>
      <c r="N59" s="17" t="e">
        <f t="shared" si="5"/>
        <v>#REF!</v>
      </c>
    </row>
    <row r="60" spans="13:14" x14ac:dyDescent="0.2">
      <c r="M60" s="17" t="str">
        <f>M59</f>
        <v>札幌選手権</v>
      </c>
      <c r="N60" s="17" t="e">
        <f t="shared" si="5"/>
        <v>#REF!</v>
      </c>
    </row>
    <row r="61" spans="13:14" x14ac:dyDescent="0.2">
      <c r="M61" s="17" t="s">
        <v>394</v>
      </c>
      <c r="N61" s="17" t="e">
        <f t="shared" si="5"/>
        <v>#REF!</v>
      </c>
    </row>
    <row r="62" spans="13:14" x14ac:dyDescent="0.2">
      <c r="M62" s="17" t="str">
        <f>M61</f>
        <v>室内記録会</v>
      </c>
      <c r="N62" s="17" t="e">
        <f t="shared" si="5"/>
        <v>#REF!</v>
      </c>
    </row>
    <row r="63" spans="13:14" x14ac:dyDescent="0.2">
      <c r="M63" s="17" t="str">
        <f>M62</f>
        <v>室内記録会</v>
      </c>
      <c r="N63" s="17" t="e">
        <f t="shared" si="5"/>
        <v>#REF!</v>
      </c>
    </row>
    <row r="64" spans="13:14" x14ac:dyDescent="0.2">
      <c r="M64" s="17" t="str">
        <f>M63</f>
        <v>室内記録会</v>
      </c>
      <c r="N64" s="17" t="e">
        <f t="shared" si="5"/>
        <v>#REF!</v>
      </c>
    </row>
    <row r="65" spans="13:14" x14ac:dyDescent="0.2">
      <c r="M65" s="17" t="str">
        <f>M64</f>
        <v>室内記録会</v>
      </c>
      <c r="N65" s="17" t="e">
        <f t="shared" si="5"/>
        <v>#REF!</v>
      </c>
    </row>
    <row r="66" spans="13:14" x14ac:dyDescent="0.2">
      <c r="M66" s="17" t="str">
        <f>M65</f>
        <v>室内記録会</v>
      </c>
      <c r="N66" s="17" t="e">
        <f t="shared" si="5"/>
        <v>#REF!</v>
      </c>
    </row>
  </sheetData>
  <customSheetViews>
    <customSheetView guid="{E5A29513-AF19-4198-AFD1-5EC9C2566FB3}" scale="85" showPageBreaks="1" printArea="1" hiddenColumns="1" view="pageBreakPreview" topLeftCell="A25">
      <selection activeCell="G34" sqref="G34"/>
      <pageMargins left="0.94488188976377963" right="0.70866141732283472" top="0.6692913385826772" bottom="0.31496062992125984" header="0" footer="0"/>
      <printOptions horizontalCentered="1" verticalCentered="1"/>
      <pageSetup paperSize="9" scale="85" orientation="portrait" horizontalDpi="300" verticalDpi="300" r:id="rId1"/>
    </customSheetView>
  </customSheetViews>
  <mergeCells count="47">
    <mergeCell ref="A9:C9"/>
    <mergeCell ref="D9:F9"/>
    <mergeCell ref="H9:J9"/>
    <mergeCell ref="A1:G1"/>
    <mergeCell ref="I1:J1"/>
    <mergeCell ref="A4:C4"/>
    <mergeCell ref="D4:J4"/>
    <mergeCell ref="A5:C5"/>
    <mergeCell ref="D5:J5"/>
    <mergeCell ref="A7:C7"/>
    <mergeCell ref="D7:J7"/>
    <mergeCell ref="A8:C8"/>
    <mergeCell ref="D8:J8"/>
    <mergeCell ref="B17:C17"/>
    <mergeCell ref="D17:E17"/>
    <mergeCell ref="F17:J17"/>
    <mergeCell ref="A10:C10"/>
    <mergeCell ref="D10:F10"/>
    <mergeCell ref="H10:J10"/>
    <mergeCell ref="A11:C11"/>
    <mergeCell ref="D11:J11"/>
    <mergeCell ref="B14:J14"/>
    <mergeCell ref="B15:J15"/>
    <mergeCell ref="B16:C16"/>
    <mergeCell ref="D16:E16"/>
    <mergeCell ref="F16:J16"/>
    <mergeCell ref="B18:C18"/>
    <mergeCell ref="D18:E18"/>
    <mergeCell ref="F18:J18"/>
    <mergeCell ref="B19:C19"/>
    <mergeCell ref="D19:E19"/>
    <mergeCell ref="F19:J19"/>
    <mergeCell ref="A24:A26"/>
    <mergeCell ref="G25:J26"/>
    <mergeCell ref="A27:A29"/>
    <mergeCell ref="I27:I29"/>
    <mergeCell ref="J27:J32"/>
    <mergeCell ref="A30:A32"/>
    <mergeCell ref="I30:I32"/>
    <mergeCell ref="B45:J45"/>
    <mergeCell ref="B20:C20"/>
    <mergeCell ref="D20:E20"/>
    <mergeCell ref="F20:J20"/>
    <mergeCell ref="D38:J38"/>
    <mergeCell ref="D39:J39"/>
    <mergeCell ref="B43:J43"/>
    <mergeCell ref="B44:J44"/>
  </mergeCells>
  <phoneticPr fontId="2"/>
  <dataValidations count="1">
    <dataValidation type="list" allowBlank="1" showInputMessage="1" showErrorMessage="1" sqref="D17:D20">
      <formula1>$AZ$3:$AZ$16</formula1>
    </dataValidation>
  </dataValidations>
  <hyperlinks>
    <hyperlink ref="AV4" r:id="rId2"/>
    <hyperlink ref="AV9" r:id="rId3" display="koutairen_sapporo@yahoo@co.jp"/>
    <hyperlink ref="AV12" r:id="rId4"/>
    <hyperlink ref="AV16" r:id="rId5"/>
    <hyperlink ref="D5" r:id="rId6"/>
  </hyperlinks>
  <printOptions horizontalCentered="1" verticalCentered="1"/>
  <pageMargins left="0.94488188976377963" right="0.70866141732283472" top="0.6692913385826772" bottom="0.31496062992125984" header="0" footer="0"/>
  <pageSetup paperSize="9" scale="85" orientation="portrait" horizontalDpi="300" verticalDpi="300" r:id="rId7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497"/>
  <sheetViews>
    <sheetView tabSelected="1" zoomScale="85" workbookViewId="0">
      <selection activeCell="G10" sqref="G10"/>
    </sheetView>
  </sheetViews>
  <sheetFormatPr defaultRowHeight="14.4" x14ac:dyDescent="0.2"/>
  <cols>
    <col min="1" max="1" width="5.6640625" style="68" customWidth="1"/>
    <col min="2" max="2" width="7.33203125" style="68" customWidth="1"/>
    <col min="3" max="3" width="12.6640625" style="77" customWidth="1"/>
    <col min="4" max="4" width="12.6640625" style="77" hidden="1" customWidth="1"/>
    <col min="5" max="5" width="6.109375" style="68" customWidth="1"/>
    <col min="6" max="6" width="14.44140625" style="68" customWidth="1"/>
    <col min="7" max="7" width="13.33203125" style="68" customWidth="1"/>
    <col min="8" max="8" width="13.33203125" style="68" hidden="1" customWidth="1"/>
    <col min="9" max="9" width="13.33203125" style="77" customWidth="1"/>
    <col min="10" max="10" width="9.109375" style="77" customWidth="1"/>
    <col min="11" max="11" width="5.77734375" style="68" customWidth="1"/>
    <col min="12" max="12" width="5.88671875" style="68" customWidth="1"/>
    <col min="13" max="13" width="4.77734375" style="77" customWidth="1"/>
    <col min="14" max="14" width="8.109375" style="102" customWidth="1"/>
    <col min="15" max="15" width="8" style="103" customWidth="1"/>
    <col min="16" max="16" width="9.88671875" style="68" customWidth="1"/>
    <col min="17" max="17" width="22.88671875" style="68" customWidth="1"/>
    <col min="18" max="18" width="5.88671875" style="68" customWidth="1"/>
    <col min="19" max="19" width="12.33203125" style="77" customWidth="1"/>
    <col min="20" max="20" width="8.88671875" style="77" hidden="1" customWidth="1"/>
    <col min="21" max="21" width="22.88671875" style="77" customWidth="1"/>
    <col min="22" max="22" width="5.88671875" style="77" customWidth="1"/>
    <col min="23" max="23" width="12.33203125" style="68" customWidth="1"/>
    <col min="24" max="24" width="8.33203125" style="68" hidden="1" customWidth="1"/>
    <col min="25" max="25" width="12.77734375" style="77" customWidth="1"/>
    <col min="26" max="26" width="5.88671875" style="68" customWidth="1"/>
    <col min="27" max="27" width="12.33203125" style="68" customWidth="1"/>
    <col min="28" max="28" width="6.21875" style="77" customWidth="1"/>
    <col min="29" max="29" width="8.33203125" style="68" hidden="1" customWidth="1"/>
    <col min="30" max="30" width="12.77734375" style="77" customWidth="1"/>
    <col min="31" max="31" width="5.88671875" style="68" customWidth="1"/>
    <col min="32" max="32" width="12.33203125" style="68" customWidth="1"/>
    <col min="33" max="33" width="6.21875" style="77" customWidth="1"/>
    <col min="34" max="34" width="16.77734375" style="77" customWidth="1"/>
    <col min="35" max="35" width="24.88671875" style="77" customWidth="1"/>
    <col min="36" max="37" width="10.88671875" style="77" customWidth="1"/>
    <col min="38" max="38" width="22.109375" style="77" customWidth="1"/>
    <col min="39" max="40" width="10.88671875" style="77" customWidth="1"/>
    <col min="41" max="41" width="11.44140625" style="77" customWidth="1"/>
    <col min="42" max="43" width="8.88671875" style="77" customWidth="1"/>
    <col min="44" max="44" width="9.21875" style="77" customWidth="1"/>
    <col min="45" max="47" width="8.88671875" style="77"/>
    <col min="48" max="48" width="21.109375" style="77" customWidth="1"/>
    <col min="49" max="16384" width="8.88671875" style="77"/>
  </cols>
  <sheetData>
    <row r="1" spans="1:54" ht="19.2" x14ac:dyDescent="0.2">
      <c r="A1" s="107" t="s">
        <v>701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/>
      <c r="Q1"/>
      <c r="R1"/>
      <c r="S1"/>
      <c r="T1"/>
      <c r="U1"/>
      <c r="V1"/>
      <c r="W1"/>
      <c r="X1"/>
      <c r="Y1"/>
      <c r="Z1"/>
      <c r="AA1"/>
    </row>
    <row r="2" spans="1:54" ht="19.2" x14ac:dyDescent="0.2">
      <c r="A2" s="18"/>
      <c r="B2" s="109"/>
      <c r="C2" s="115" t="s">
        <v>709</v>
      </c>
      <c r="D2"/>
      <c r="E2"/>
      <c r="F2"/>
      <c r="G2"/>
      <c r="H2"/>
      <c r="I2"/>
      <c r="J2"/>
      <c r="K2"/>
      <c r="L2" s="109"/>
      <c r="M2" s="114" t="s">
        <v>709</v>
      </c>
      <c r="N2"/>
      <c r="O2"/>
      <c r="P2"/>
      <c r="Q2"/>
      <c r="R2" s="109"/>
      <c r="S2" s="114" t="s">
        <v>709</v>
      </c>
      <c r="T2"/>
      <c r="U2"/>
      <c r="V2" s="109"/>
      <c r="W2" s="114" t="s">
        <v>709</v>
      </c>
      <c r="X2"/>
      <c r="Y2"/>
      <c r="Z2" s="109"/>
      <c r="AA2" s="114" t="s">
        <v>709</v>
      </c>
      <c r="AE2" s="113"/>
      <c r="AF2" s="114" t="s">
        <v>709</v>
      </c>
    </row>
    <row r="3" spans="1:54" s="67" customFormat="1" ht="27.75" customHeight="1" x14ac:dyDescent="0.2">
      <c r="A3" s="225" t="s">
        <v>656</v>
      </c>
      <c r="B3" s="227" t="s">
        <v>534</v>
      </c>
      <c r="C3" s="88" t="s">
        <v>121</v>
      </c>
      <c r="D3" s="89"/>
      <c r="E3" s="90" t="s">
        <v>699</v>
      </c>
      <c r="F3" s="90" t="s">
        <v>120</v>
      </c>
      <c r="G3" s="90" t="s">
        <v>0</v>
      </c>
      <c r="H3" s="242"/>
      <c r="I3" s="232" t="s">
        <v>736</v>
      </c>
      <c r="J3" s="233" t="s">
        <v>737</v>
      </c>
      <c r="K3" s="90" t="s">
        <v>119</v>
      </c>
      <c r="L3" s="110" t="s">
        <v>524</v>
      </c>
      <c r="M3" s="88" t="s">
        <v>122</v>
      </c>
      <c r="N3" s="91" t="s">
        <v>306</v>
      </c>
      <c r="O3" s="92" t="s">
        <v>661</v>
      </c>
      <c r="P3" s="88" t="s">
        <v>700</v>
      </c>
      <c r="Q3" s="88" t="s">
        <v>409</v>
      </c>
      <c r="R3" s="110" t="s">
        <v>633</v>
      </c>
      <c r="S3" s="93" t="s">
        <v>667</v>
      </c>
      <c r="T3" s="94"/>
      <c r="U3" s="88" t="s">
        <v>410</v>
      </c>
      <c r="V3" s="110" t="s">
        <v>633</v>
      </c>
      <c r="W3" s="93" t="s">
        <v>666</v>
      </c>
      <c r="X3" s="94"/>
      <c r="Y3" s="229" t="s">
        <v>696</v>
      </c>
      <c r="Z3" s="110" t="s">
        <v>633</v>
      </c>
      <c r="AA3" s="93" t="s">
        <v>666</v>
      </c>
      <c r="AB3" s="88" t="s">
        <v>637</v>
      </c>
      <c r="AC3" s="94"/>
      <c r="AD3" s="229" t="s">
        <v>697</v>
      </c>
      <c r="AE3" s="110" t="s">
        <v>633</v>
      </c>
      <c r="AF3" s="93" t="s">
        <v>666</v>
      </c>
      <c r="AG3" s="88" t="s">
        <v>637</v>
      </c>
    </row>
    <row r="4" spans="1:54" s="70" customFormat="1" ht="19.8" x14ac:dyDescent="0.2">
      <c r="A4" s="226"/>
      <c r="B4" s="228"/>
      <c r="C4" s="95" t="s">
        <v>400</v>
      </c>
      <c r="D4" s="96"/>
      <c r="E4" s="95">
        <v>1234</v>
      </c>
      <c r="F4" s="95" t="s">
        <v>398</v>
      </c>
      <c r="G4" s="95" t="s">
        <v>399</v>
      </c>
      <c r="H4" s="96"/>
      <c r="I4" s="234" t="s">
        <v>738</v>
      </c>
      <c r="J4" s="235" t="s">
        <v>732</v>
      </c>
      <c r="K4" s="97" t="s">
        <v>673</v>
      </c>
      <c r="L4" s="111" t="s">
        <v>525</v>
      </c>
      <c r="M4" s="95">
        <v>3</v>
      </c>
      <c r="N4" s="98">
        <v>1991</v>
      </c>
      <c r="O4" s="98">
        <v>101</v>
      </c>
      <c r="P4" s="99" t="s">
        <v>397</v>
      </c>
      <c r="Q4" s="95" t="s">
        <v>634</v>
      </c>
      <c r="R4" s="111">
        <v>1</v>
      </c>
      <c r="S4" s="98">
        <v>10.24</v>
      </c>
      <c r="T4" s="100"/>
      <c r="U4" s="95" t="s">
        <v>635</v>
      </c>
      <c r="V4" s="111">
        <v>4</v>
      </c>
      <c r="W4" s="101" t="s">
        <v>533</v>
      </c>
      <c r="X4" s="100"/>
      <c r="Y4" s="230"/>
      <c r="Z4" s="112">
        <v>15</v>
      </c>
      <c r="AA4" s="98">
        <v>47.12</v>
      </c>
      <c r="AB4" s="99" t="s">
        <v>638</v>
      </c>
      <c r="AC4" s="100"/>
      <c r="AD4" s="230"/>
      <c r="AE4" s="112">
        <v>16</v>
      </c>
      <c r="AF4" s="98" t="s">
        <v>698</v>
      </c>
      <c r="AG4" s="99" t="s">
        <v>638</v>
      </c>
      <c r="AI4" s="61" t="s">
        <v>130</v>
      </c>
      <c r="AJ4" s="61" t="s">
        <v>81</v>
      </c>
      <c r="AK4" s="69" t="s">
        <v>693</v>
      </c>
      <c r="AL4" s="84" t="s">
        <v>130</v>
      </c>
      <c r="AM4" s="61" t="s">
        <v>81</v>
      </c>
      <c r="AN4" s="61" t="s">
        <v>694</v>
      </c>
      <c r="AO4" s="69" t="s">
        <v>294</v>
      </c>
      <c r="AP4" s="61" t="s">
        <v>405</v>
      </c>
      <c r="AR4" s="62" t="s">
        <v>406</v>
      </c>
      <c r="AT4" s="62" t="s">
        <v>122</v>
      </c>
      <c r="AV4" s="62" t="s">
        <v>396</v>
      </c>
      <c r="AW4" s="62" t="s">
        <v>526</v>
      </c>
      <c r="AY4" s="62" t="s">
        <v>527</v>
      </c>
      <c r="AZ4" s="62" t="s">
        <v>81</v>
      </c>
      <c r="BB4" s="231" t="s">
        <v>731</v>
      </c>
    </row>
    <row r="5" spans="1:54" s="70" customFormat="1" x14ac:dyDescent="0.2">
      <c r="A5" s="116">
        <v>1</v>
      </c>
      <c r="B5" s="117" t="str">
        <f>IF(C5=0,"",VLOOKUP(C5,男女入力!$AV$5:$AW$174,2,0))</f>
        <v/>
      </c>
      <c r="C5" s="118"/>
      <c r="D5" s="119"/>
      <c r="E5" s="118"/>
      <c r="F5" s="118"/>
      <c r="G5" s="118"/>
      <c r="H5" s="119"/>
      <c r="I5" s="236"/>
      <c r="J5" s="237"/>
      <c r="K5" s="120"/>
      <c r="L5" s="117" t="str">
        <f>IF(K5=0,"",VLOOKUP(K5,男女入力!$AY$5:$AZ$6,2,0))</f>
        <v/>
      </c>
      <c r="M5" s="118"/>
      <c r="N5" s="121"/>
      <c r="O5" s="121"/>
      <c r="P5" s="122"/>
      <c r="Q5" s="118"/>
      <c r="R5" s="117" t="str">
        <f>IF(Q5=0,"",VLOOKUP(Q5,男女入力!$AI$5:$AJ$99,2,0))</f>
        <v/>
      </c>
      <c r="S5" s="118"/>
      <c r="T5" s="119"/>
      <c r="U5" s="118"/>
      <c r="V5" s="117" t="str">
        <f>IF(U5=0,"",VLOOKUP(U5,男女入力!$AI$5:$AJ$99,2,0))</f>
        <v/>
      </c>
      <c r="W5" s="123"/>
      <c r="X5" s="124"/>
      <c r="Y5" s="118"/>
      <c r="Z5" s="117" t="str">
        <f>IF(Y5=0,"",VLOOKUP(Y5,男女入力!$AL$5:$AM$21,2,0))</f>
        <v/>
      </c>
      <c r="AA5" s="123"/>
      <c r="AB5" s="118"/>
      <c r="AC5" s="124"/>
      <c r="AD5" s="118"/>
      <c r="AE5" s="117" t="str">
        <f>IF(AD5=0,"",VLOOKUP(AD5,男女入力!$AL$5:$AM$21,2,0))</f>
        <v/>
      </c>
      <c r="AF5" s="123"/>
      <c r="AG5" s="118"/>
      <c r="AI5" s="62"/>
      <c r="AJ5" s="62"/>
      <c r="AK5" s="62"/>
      <c r="AL5" s="85"/>
      <c r="AM5" s="62"/>
      <c r="AN5" s="62"/>
      <c r="AO5" s="63" t="s">
        <v>295</v>
      </c>
      <c r="AP5" s="63">
        <v>48</v>
      </c>
      <c r="AR5" s="62" t="s">
        <v>669</v>
      </c>
      <c r="AT5" s="62"/>
      <c r="AV5" s="61"/>
      <c r="AW5" s="61"/>
      <c r="AY5" s="62" t="s">
        <v>528</v>
      </c>
      <c r="AZ5" s="62">
        <v>1</v>
      </c>
      <c r="BB5" s="61" t="s">
        <v>732</v>
      </c>
    </row>
    <row r="6" spans="1:54" s="70" customFormat="1" x14ac:dyDescent="0.2">
      <c r="A6" s="125">
        <v>2</v>
      </c>
      <c r="B6" s="126" t="str">
        <f>IF(C6=0,"",VLOOKUP(C6,男女入力!$AV$5:$AW$174,2,0))</f>
        <v/>
      </c>
      <c r="C6" s="127"/>
      <c r="D6" s="128"/>
      <c r="E6" s="127"/>
      <c r="F6" s="127"/>
      <c r="G6" s="127"/>
      <c r="H6" s="128"/>
      <c r="I6" s="238"/>
      <c r="J6" s="239"/>
      <c r="K6" s="127"/>
      <c r="L6" s="126" t="str">
        <f>IF(K6=0,"",VLOOKUP(K6,男女入力!$AY$5:$AZ$6,2,0))</f>
        <v/>
      </c>
      <c r="M6" s="127"/>
      <c r="N6" s="129"/>
      <c r="O6" s="129"/>
      <c r="P6" s="130"/>
      <c r="Q6" s="127"/>
      <c r="R6" s="126" t="str">
        <f>IF(Q6=0,"",VLOOKUP(Q6,男女入力!$AI$5:$AJ$99,2,0))</f>
        <v/>
      </c>
      <c r="S6" s="127"/>
      <c r="T6" s="128"/>
      <c r="U6" s="127"/>
      <c r="V6" s="126" t="str">
        <f>IF(U6=0,"",VLOOKUP(U6,男女入力!$AI$5:$AJ$99,2,0))</f>
        <v/>
      </c>
      <c r="W6" s="131"/>
      <c r="X6" s="132"/>
      <c r="Y6" s="127"/>
      <c r="Z6" s="126" t="str">
        <f>IF(Y6=0,"",VLOOKUP(Y6,男女入力!$AL$5:$AM$21,2,0))</f>
        <v/>
      </c>
      <c r="AA6" s="131"/>
      <c r="AB6" s="127"/>
      <c r="AC6" s="132"/>
      <c r="AD6" s="127"/>
      <c r="AE6" s="126" t="str">
        <f>IF(AD6=0,"",VLOOKUP(AD6,男女入力!$AL$5:$AM$21,2,0))</f>
        <v/>
      </c>
      <c r="AF6" s="131"/>
      <c r="AG6" s="127"/>
      <c r="AI6" s="61" t="s">
        <v>535</v>
      </c>
      <c r="AJ6" s="63">
        <v>1</v>
      </c>
      <c r="AK6" s="86">
        <f>COUNTIF($R$5:$R$104,AJ6)+COUNTIF($V$5:$V$104,AJ6)</f>
        <v>0</v>
      </c>
      <c r="AL6" s="84" t="s">
        <v>547</v>
      </c>
      <c r="AM6" s="63">
        <v>15</v>
      </c>
      <c r="AN6" s="87">
        <f>COUNTIF($Z$5:$Z$104,AM6)</f>
        <v>0</v>
      </c>
      <c r="AO6" s="63" t="s">
        <v>296</v>
      </c>
      <c r="AP6" s="63">
        <v>49</v>
      </c>
      <c r="AR6" s="62" t="s">
        <v>670</v>
      </c>
      <c r="AT6" s="62">
        <v>1</v>
      </c>
      <c r="AV6" s="63" t="s">
        <v>695</v>
      </c>
      <c r="AW6" s="63">
        <v>1</v>
      </c>
      <c r="AY6" s="62" t="s">
        <v>1</v>
      </c>
      <c r="AZ6" s="62">
        <v>2</v>
      </c>
      <c r="BB6" s="61" t="s">
        <v>523</v>
      </c>
    </row>
    <row r="7" spans="1:54" s="70" customFormat="1" x14ac:dyDescent="0.2">
      <c r="A7" s="125">
        <v>3</v>
      </c>
      <c r="B7" s="126" t="str">
        <f>IF(C7=0,"",VLOOKUP(C7,男女入力!$AV$5:$AW$174,2,0))</f>
        <v/>
      </c>
      <c r="C7" s="127"/>
      <c r="D7" s="128"/>
      <c r="E7" s="127"/>
      <c r="F7" s="127"/>
      <c r="G7" s="127"/>
      <c r="H7" s="128"/>
      <c r="I7" s="238"/>
      <c r="J7" s="239"/>
      <c r="K7" s="127"/>
      <c r="L7" s="126" t="str">
        <f>IF(K7=0,"",VLOOKUP(K7,男女入力!$AY$5:$AZ$6,2,0))</f>
        <v/>
      </c>
      <c r="M7" s="127"/>
      <c r="N7" s="129"/>
      <c r="O7" s="129"/>
      <c r="P7" s="130"/>
      <c r="Q7" s="127"/>
      <c r="R7" s="126" t="str">
        <f>IF(Q7=0,"",VLOOKUP(Q7,男女入力!$AI$5:$AJ$99,2,0))</f>
        <v/>
      </c>
      <c r="S7" s="127"/>
      <c r="T7" s="128"/>
      <c r="U7" s="127"/>
      <c r="V7" s="126" t="str">
        <f>IF(U7=0,"",VLOOKUP(U7,男女入力!$AI$5:$AJ$99,2,0))</f>
        <v/>
      </c>
      <c r="W7" s="131"/>
      <c r="X7" s="132"/>
      <c r="Y7" s="127"/>
      <c r="Z7" s="126" t="str">
        <f>IF(Y7=0,"",VLOOKUP(Y7,男女入力!$AL$5:$AM$21,2,0))</f>
        <v/>
      </c>
      <c r="AA7" s="131"/>
      <c r="AB7" s="127"/>
      <c r="AC7" s="132"/>
      <c r="AD7" s="127"/>
      <c r="AE7" s="126" t="str">
        <f>IF(AD7=0,"",VLOOKUP(AD7,男女入力!$AL$5:$AM$21,2,0))</f>
        <v/>
      </c>
      <c r="AF7" s="131"/>
      <c r="AG7" s="127"/>
      <c r="AI7" s="62" t="s">
        <v>536</v>
      </c>
      <c r="AJ7" s="63">
        <v>2</v>
      </c>
      <c r="AK7" s="86">
        <f t="shared" ref="AK7:AK70" si="0">COUNTIF($R$5:$R$104,AJ7)+COUNTIF($V$5:$V$104,AJ7)</f>
        <v>0</v>
      </c>
      <c r="AL7" s="85" t="s">
        <v>584</v>
      </c>
      <c r="AM7" s="63">
        <v>64</v>
      </c>
      <c r="AN7" s="87">
        <f t="shared" ref="AN7:AN16" si="1">COUNTIF($Z$5:$Z$104,AM7)</f>
        <v>0</v>
      </c>
      <c r="AO7" s="63" t="s">
        <v>297</v>
      </c>
      <c r="AP7" s="63">
        <v>50</v>
      </c>
      <c r="AR7" s="62" t="s">
        <v>671</v>
      </c>
      <c r="AT7" s="62">
        <v>2</v>
      </c>
      <c r="AV7" s="63" t="s">
        <v>411</v>
      </c>
      <c r="AW7" s="63">
        <v>2</v>
      </c>
      <c r="BB7" s="61"/>
    </row>
    <row r="8" spans="1:54" s="70" customFormat="1" x14ac:dyDescent="0.2">
      <c r="A8" s="125">
        <v>4</v>
      </c>
      <c r="B8" s="126" t="str">
        <f>IF(C8=0,"",VLOOKUP(C8,男女入力!$AV$5:$AW$174,2,0))</f>
        <v/>
      </c>
      <c r="C8" s="127"/>
      <c r="D8" s="128"/>
      <c r="E8" s="127"/>
      <c r="F8" s="127"/>
      <c r="G8" s="127"/>
      <c r="H8" s="128"/>
      <c r="I8" s="238"/>
      <c r="J8" s="239"/>
      <c r="K8" s="127"/>
      <c r="L8" s="126" t="str">
        <f>IF(K8=0,"",VLOOKUP(K8,男女入力!$AY$5:$AZ$6,2,0))</f>
        <v/>
      </c>
      <c r="M8" s="127"/>
      <c r="N8" s="129"/>
      <c r="O8" s="129"/>
      <c r="P8" s="130"/>
      <c r="Q8" s="127"/>
      <c r="R8" s="126" t="str">
        <f>IF(Q8=0,"",VLOOKUP(Q8,男女入力!$AI$5:$AJ$99,2,0))</f>
        <v/>
      </c>
      <c r="S8" s="127"/>
      <c r="T8" s="128"/>
      <c r="U8" s="127"/>
      <c r="V8" s="126" t="str">
        <f>IF(U8=0,"",VLOOKUP(U8,男女入力!$AI$5:$AJ$99,2,0))</f>
        <v/>
      </c>
      <c r="W8" s="131"/>
      <c r="X8" s="132"/>
      <c r="Y8" s="127"/>
      <c r="Z8" s="126" t="str">
        <f>IF(Y8=0,"",VLOOKUP(Y8,男女入力!$AL$5:$AM$21,2,0))</f>
        <v/>
      </c>
      <c r="AA8" s="131"/>
      <c r="AB8" s="127"/>
      <c r="AC8" s="132"/>
      <c r="AD8" s="127"/>
      <c r="AE8" s="126" t="str">
        <f>IF(AD8=0,"",VLOOKUP(AD8,男女入力!$AL$5:$AM$21,2,0))</f>
        <v/>
      </c>
      <c r="AF8" s="131"/>
      <c r="AG8" s="127"/>
      <c r="AI8" s="62" t="s">
        <v>537</v>
      </c>
      <c r="AJ8" s="63">
        <v>3</v>
      </c>
      <c r="AK8" s="86">
        <f t="shared" si="0"/>
        <v>0</v>
      </c>
      <c r="AL8" s="84" t="s">
        <v>618</v>
      </c>
      <c r="AM8" s="63">
        <v>104</v>
      </c>
      <c r="AN8" s="87">
        <f t="shared" si="1"/>
        <v>0</v>
      </c>
      <c r="AO8" s="63" t="s">
        <v>298</v>
      </c>
      <c r="AP8" s="63">
        <v>51</v>
      </c>
      <c r="AR8" s="62" t="s">
        <v>672</v>
      </c>
      <c r="AT8" s="62">
        <v>3</v>
      </c>
      <c r="AV8" s="63" t="s">
        <v>412</v>
      </c>
      <c r="AW8" s="63">
        <v>3</v>
      </c>
      <c r="BB8" s="61"/>
    </row>
    <row r="9" spans="1:54" s="70" customFormat="1" x14ac:dyDescent="0.2">
      <c r="A9" s="125">
        <v>5</v>
      </c>
      <c r="B9" s="126" t="str">
        <f>IF(C9=0,"",VLOOKUP(C9,男女入力!$AV$5:$AW$174,2,0))</f>
        <v/>
      </c>
      <c r="C9" s="127"/>
      <c r="D9" s="128"/>
      <c r="E9" s="127"/>
      <c r="F9" s="127"/>
      <c r="G9" s="127"/>
      <c r="H9" s="128"/>
      <c r="I9" s="238"/>
      <c r="J9" s="239"/>
      <c r="K9" s="127"/>
      <c r="L9" s="126" t="str">
        <f>IF(K9=0,"",VLOOKUP(K9,男女入力!$AY$5:$AZ$6,2,0))</f>
        <v/>
      </c>
      <c r="M9" s="127"/>
      <c r="N9" s="129"/>
      <c r="O9" s="129"/>
      <c r="P9" s="130"/>
      <c r="Q9" s="127"/>
      <c r="R9" s="126" t="str">
        <f>IF(Q9=0,"",VLOOKUP(Q9,男女入力!$AI$5:$AJ$99,2,0))</f>
        <v/>
      </c>
      <c r="S9" s="127"/>
      <c r="T9" s="128"/>
      <c r="U9" s="127"/>
      <c r="V9" s="126" t="str">
        <f>IF(U9=0,"",VLOOKUP(U9,男女入力!$AI$5:$AJ$99,2,0))</f>
        <v/>
      </c>
      <c r="W9" s="131"/>
      <c r="X9" s="132"/>
      <c r="Y9" s="127"/>
      <c r="Z9" s="126" t="str">
        <f>IF(Y9=0,"",VLOOKUP(Y9,男女入力!$AL$5:$AM$21,2,0))</f>
        <v/>
      </c>
      <c r="AA9" s="131"/>
      <c r="AB9" s="127"/>
      <c r="AC9" s="132"/>
      <c r="AD9" s="127"/>
      <c r="AE9" s="126" t="str">
        <f>IF(AD9=0,"",VLOOKUP(AD9,男女入力!$AL$5:$AM$21,2,0))</f>
        <v/>
      </c>
      <c r="AF9" s="131"/>
      <c r="AG9" s="127"/>
      <c r="AI9" s="62" t="s">
        <v>538</v>
      </c>
      <c r="AJ9" s="63">
        <v>4</v>
      </c>
      <c r="AK9" s="86">
        <f t="shared" si="0"/>
        <v>0</v>
      </c>
      <c r="AL9" s="84" t="s">
        <v>566</v>
      </c>
      <c r="AM9" s="63">
        <v>43</v>
      </c>
      <c r="AN9" s="87">
        <f t="shared" si="1"/>
        <v>0</v>
      </c>
      <c r="AO9" s="63" t="s">
        <v>299</v>
      </c>
      <c r="AP9" s="63">
        <v>52</v>
      </c>
      <c r="AT9" s="62">
        <v>4</v>
      </c>
      <c r="AV9" s="63" t="s">
        <v>413</v>
      </c>
      <c r="AW9" s="63">
        <v>4</v>
      </c>
      <c r="BB9" s="61"/>
    </row>
    <row r="10" spans="1:54" s="70" customFormat="1" x14ac:dyDescent="0.2">
      <c r="A10" s="125">
        <v>6</v>
      </c>
      <c r="B10" s="126" t="str">
        <f>IF(C10=0,"",VLOOKUP(C10,男女入力!$AV$5:$AW$174,2,0))</f>
        <v/>
      </c>
      <c r="C10" s="127"/>
      <c r="D10" s="128"/>
      <c r="E10" s="127"/>
      <c r="F10" s="127"/>
      <c r="G10" s="127"/>
      <c r="H10" s="128"/>
      <c r="I10" s="238"/>
      <c r="J10" s="239"/>
      <c r="K10" s="127"/>
      <c r="L10" s="126" t="str">
        <f>IF(K10=0,"",VLOOKUP(K10,男女入力!$AY$5:$AZ$6,2,0))</f>
        <v/>
      </c>
      <c r="M10" s="127"/>
      <c r="N10" s="129"/>
      <c r="O10" s="129"/>
      <c r="P10" s="130"/>
      <c r="Q10" s="127"/>
      <c r="R10" s="126" t="str">
        <f>IF(Q10=0,"",VLOOKUP(Q10,男女入力!$AI$5:$AJ$99,2,0))</f>
        <v/>
      </c>
      <c r="S10" s="127"/>
      <c r="T10" s="128"/>
      <c r="U10" s="127"/>
      <c r="V10" s="126" t="str">
        <f>IF(U10=0,"",VLOOKUP(U10,男女入力!$AI$5:$AJ$99,2,0))</f>
        <v/>
      </c>
      <c r="W10" s="131"/>
      <c r="X10" s="132"/>
      <c r="Y10" s="127"/>
      <c r="Z10" s="126" t="str">
        <f>IF(Y10=0,"",VLOOKUP(Y10,男女入力!$AL$5:$AM$21,2,0))</f>
        <v/>
      </c>
      <c r="AA10" s="131"/>
      <c r="AB10" s="127"/>
      <c r="AC10" s="132"/>
      <c r="AD10" s="127"/>
      <c r="AE10" s="126" t="str">
        <f>IF(AD10=0,"",VLOOKUP(AD10,男女入力!$AL$5:$AM$21,2,0))</f>
        <v/>
      </c>
      <c r="AF10" s="131"/>
      <c r="AG10" s="127"/>
      <c r="AI10" s="62" t="s">
        <v>539</v>
      </c>
      <c r="AJ10" s="63">
        <v>6</v>
      </c>
      <c r="AK10" s="86">
        <f t="shared" si="0"/>
        <v>0</v>
      </c>
      <c r="AL10" s="84" t="s">
        <v>602</v>
      </c>
      <c r="AM10" s="63">
        <v>86</v>
      </c>
      <c r="AN10" s="87">
        <f t="shared" si="1"/>
        <v>0</v>
      </c>
      <c r="AO10" s="63" t="s">
        <v>300</v>
      </c>
      <c r="AP10" s="63">
        <v>53</v>
      </c>
      <c r="AT10" s="62">
        <v>5</v>
      </c>
      <c r="AV10" s="63" t="s">
        <v>715</v>
      </c>
      <c r="AW10" s="63">
        <v>5</v>
      </c>
      <c r="BB10" s="61"/>
    </row>
    <row r="11" spans="1:54" s="70" customFormat="1" x14ac:dyDescent="0.2">
      <c r="A11" s="125">
        <v>7</v>
      </c>
      <c r="B11" s="126" t="str">
        <f>IF(C11=0,"",VLOOKUP(C11,男女入力!$AV$5:$AW$174,2,0))</f>
        <v/>
      </c>
      <c r="C11" s="127"/>
      <c r="D11" s="128"/>
      <c r="E11" s="127"/>
      <c r="F11" s="127"/>
      <c r="G11" s="127"/>
      <c r="H11" s="128"/>
      <c r="I11" s="238"/>
      <c r="J11" s="239"/>
      <c r="K11" s="127"/>
      <c r="L11" s="126" t="str">
        <f>IF(K11=0,"",VLOOKUP(K11,男女入力!$AY$5:$AZ$6,2,0))</f>
        <v/>
      </c>
      <c r="M11" s="127"/>
      <c r="N11" s="129"/>
      <c r="O11" s="129"/>
      <c r="P11" s="130"/>
      <c r="Q11" s="127"/>
      <c r="R11" s="126" t="str">
        <f>IF(Q11=0,"",VLOOKUP(Q11,男女入力!$AI$5:$AJ$99,2,0))</f>
        <v/>
      </c>
      <c r="S11" s="127"/>
      <c r="T11" s="128"/>
      <c r="U11" s="127"/>
      <c r="V11" s="126" t="str">
        <f>IF(U11=0,"",VLOOKUP(U11,男女入力!$AI$5:$AJ$99,2,0))</f>
        <v/>
      </c>
      <c r="W11" s="131"/>
      <c r="X11" s="132"/>
      <c r="Y11" s="127"/>
      <c r="Z11" s="126" t="str">
        <f>IF(Y11=0,"",VLOOKUP(Y11,男女入力!$AL$5:$AM$21,2,0))</f>
        <v/>
      </c>
      <c r="AA11" s="131"/>
      <c r="AB11" s="127"/>
      <c r="AC11" s="132"/>
      <c r="AD11" s="127"/>
      <c r="AE11" s="126" t="str">
        <f>IF(AD11=0,"",VLOOKUP(AD11,男女入力!$AL$5:$AM$21,2,0))</f>
        <v/>
      </c>
      <c r="AF11" s="131"/>
      <c r="AG11" s="127"/>
      <c r="AI11" s="61" t="s">
        <v>540</v>
      </c>
      <c r="AJ11" s="63">
        <v>7</v>
      </c>
      <c r="AK11" s="86">
        <f t="shared" si="0"/>
        <v>0</v>
      </c>
      <c r="AL11" s="84" t="s">
        <v>628</v>
      </c>
      <c r="AM11" s="63">
        <v>118</v>
      </c>
      <c r="AN11" s="87">
        <f t="shared" si="1"/>
        <v>0</v>
      </c>
      <c r="AO11" s="63" t="s">
        <v>301</v>
      </c>
      <c r="AP11" s="63">
        <v>54</v>
      </c>
      <c r="AT11" s="62">
        <v>6</v>
      </c>
      <c r="AV11" s="63"/>
      <c r="AW11" s="63"/>
      <c r="BB11" s="61"/>
    </row>
    <row r="12" spans="1:54" s="70" customFormat="1" x14ac:dyDescent="0.2">
      <c r="A12" s="125">
        <v>8</v>
      </c>
      <c r="B12" s="126" t="str">
        <f>IF(C12=0,"",VLOOKUP(C12,男女入力!$AV$5:$AW$174,2,0))</f>
        <v/>
      </c>
      <c r="C12" s="127"/>
      <c r="D12" s="128"/>
      <c r="E12" s="127"/>
      <c r="F12" s="127"/>
      <c r="G12" s="127"/>
      <c r="H12" s="128"/>
      <c r="I12" s="238"/>
      <c r="J12" s="239"/>
      <c r="K12" s="127"/>
      <c r="L12" s="126" t="str">
        <f>IF(K12=0,"",VLOOKUP(K12,男女入力!$AY$5:$AZ$6,2,0))</f>
        <v/>
      </c>
      <c r="M12" s="127"/>
      <c r="N12" s="129"/>
      <c r="O12" s="129"/>
      <c r="P12" s="130"/>
      <c r="Q12" s="127"/>
      <c r="R12" s="126" t="str">
        <f>IF(Q12=0,"",VLOOKUP(Q12,男女入力!$AI$5:$AJ$99,2,0))</f>
        <v/>
      </c>
      <c r="S12" s="127"/>
      <c r="T12" s="128"/>
      <c r="U12" s="127"/>
      <c r="V12" s="126" t="str">
        <f>IF(U12=0,"",VLOOKUP(U12,男女入力!$AI$5:$AJ$99,2,0))</f>
        <v/>
      </c>
      <c r="W12" s="131"/>
      <c r="X12" s="132"/>
      <c r="Y12" s="127"/>
      <c r="Z12" s="126" t="str">
        <f>IF(Y12=0,"",VLOOKUP(Y12,男女入力!$AL$5:$AM$21,2,0))</f>
        <v/>
      </c>
      <c r="AA12" s="131"/>
      <c r="AB12" s="127"/>
      <c r="AC12" s="132"/>
      <c r="AD12" s="127"/>
      <c r="AE12" s="126" t="str">
        <f>IF(AD12=0,"",VLOOKUP(AD12,男女入力!$AL$5:$AM$21,2,0))</f>
        <v/>
      </c>
      <c r="AF12" s="131"/>
      <c r="AG12" s="127"/>
      <c r="AI12" s="61" t="s">
        <v>541</v>
      </c>
      <c r="AJ12" s="63">
        <v>8</v>
      </c>
      <c r="AK12" s="86">
        <f t="shared" si="0"/>
        <v>0</v>
      </c>
      <c r="AN12" s="87"/>
      <c r="AO12" s="63" t="s">
        <v>302</v>
      </c>
      <c r="AP12" s="63">
        <v>55</v>
      </c>
      <c r="AT12" s="73" t="s">
        <v>404</v>
      </c>
      <c r="AV12" s="63" t="s">
        <v>414</v>
      </c>
      <c r="AW12" s="63">
        <v>7</v>
      </c>
      <c r="BB12" s="61"/>
    </row>
    <row r="13" spans="1:54" s="70" customFormat="1" x14ac:dyDescent="0.2">
      <c r="A13" s="125">
        <v>9</v>
      </c>
      <c r="B13" s="126" t="str">
        <f>IF(C13=0,"",VLOOKUP(C13,男女入力!$AV$5:$AW$174,2,0))</f>
        <v/>
      </c>
      <c r="C13" s="127"/>
      <c r="D13" s="128"/>
      <c r="E13" s="127"/>
      <c r="F13" s="127"/>
      <c r="G13" s="127"/>
      <c r="H13" s="128"/>
      <c r="I13" s="238"/>
      <c r="J13" s="239"/>
      <c r="K13" s="127"/>
      <c r="L13" s="126" t="str">
        <f>IF(K13=0,"",VLOOKUP(K13,男女入力!$AY$5:$AZ$6,2,0))</f>
        <v/>
      </c>
      <c r="M13" s="127"/>
      <c r="N13" s="129"/>
      <c r="O13" s="129"/>
      <c r="P13" s="130"/>
      <c r="Q13" s="127"/>
      <c r="R13" s="126" t="str">
        <f>IF(Q13=0,"",VLOOKUP(Q13,男女入力!$AI$5:$AJ$99,2,0))</f>
        <v/>
      </c>
      <c r="S13" s="127"/>
      <c r="T13" s="128"/>
      <c r="U13" s="127"/>
      <c r="V13" s="126" t="str">
        <f>IF(U13=0,"",VLOOKUP(U13,男女入力!$AI$5:$AJ$99,2,0))</f>
        <v/>
      </c>
      <c r="W13" s="131"/>
      <c r="X13" s="132"/>
      <c r="Y13" s="127"/>
      <c r="Z13" s="126" t="str">
        <f>IF(Y13=0,"",VLOOKUP(Y13,男女入力!$AL$5:$AM$21,2,0))</f>
        <v/>
      </c>
      <c r="AA13" s="131"/>
      <c r="AB13" s="127"/>
      <c r="AC13" s="132"/>
      <c r="AD13" s="127"/>
      <c r="AE13" s="126" t="str">
        <f>IF(AD13=0,"",VLOOKUP(AD13,男女入力!$AL$5:$AM$21,2,0))</f>
        <v/>
      </c>
      <c r="AF13" s="131"/>
      <c r="AG13" s="127"/>
      <c r="AI13" s="61" t="s">
        <v>542</v>
      </c>
      <c r="AJ13" s="63">
        <v>9</v>
      </c>
      <c r="AK13" s="86">
        <f t="shared" si="0"/>
        <v>0</v>
      </c>
      <c r="AL13" s="85" t="s">
        <v>548</v>
      </c>
      <c r="AM13" s="63">
        <v>16</v>
      </c>
      <c r="AN13" s="87">
        <f t="shared" si="1"/>
        <v>0</v>
      </c>
      <c r="AO13" s="63" t="s">
        <v>303</v>
      </c>
      <c r="AP13" s="63">
        <v>56</v>
      </c>
      <c r="AT13" s="73" t="s">
        <v>407</v>
      </c>
      <c r="AV13" s="63" t="s">
        <v>415</v>
      </c>
      <c r="AW13" s="63">
        <v>8</v>
      </c>
    </row>
    <row r="14" spans="1:54" s="70" customFormat="1" x14ac:dyDescent="0.2">
      <c r="A14" s="125">
        <v>10</v>
      </c>
      <c r="B14" s="126" t="str">
        <f>IF(C14=0,"",VLOOKUP(C14,男女入力!$AV$5:$AW$174,2,0))</f>
        <v/>
      </c>
      <c r="C14" s="127"/>
      <c r="D14" s="128"/>
      <c r="E14" s="127"/>
      <c r="F14" s="127"/>
      <c r="G14" s="127"/>
      <c r="H14" s="128"/>
      <c r="I14" s="238"/>
      <c r="J14" s="239"/>
      <c r="K14" s="127"/>
      <c r="L14" s="126" t="str">
        <f>IF(K14=0,"",VLOOKUP(K14,男女入力!$AY$5:$AZ$6,2,0))</f>
        <v/>
      </c>
      <c r="M14" s="127"/>
      <c r="N14" s="129"/>
      <c r="O14" s="129"/>
      <c r="P14" s="130"/>
      <c r="Q14" s="127"/>
      <c r="R14" s="126" t="str">
        <f>IF(Q14=0,"",VLOOKUP(Q14,男女入力!$AI$5:$AJ$99,2,0))</f>
        <v/>
      </c>
      <c r="S14" s="127"/>
      <c r="T14" s="128"/>
      <c r="U14" s="127"/>
      <c r="V14" s="126" t="str">
        <f>IF(U14=0,"",VLOOKUP(U14,男女入力!$AI$5:$AJ$99,2,0))</f>
        <v/>
      </c>
      <c r="W14" s="131"/>
      <c r="X14" s="132"/>
      <c r="Y14" s="127"/>
      <c r="Z14" s="126" t="str">
        <f>IF(Y14=0,"",VLOOKUP(Y14,男女入力!$AL$5:$AM$21,2,0))</f>
        <v/>
      </c>
      <c r="AA14" s="131"/>
      <c r="AB14" s="127"/>
      <c r="AC14" s="132"/>
      <c r="AD14" s="127"/>
      <c r="AE14" s="126" t="str">
        <f>IF(AD14=0,"",VLOOKUP(AD14,男女入力!$AL$5:$AM$21,2,0))</f>
        <v/>
      </c>
      <c r="AF14" s="131"/>
      <c r="AG14" s="127"/>
      <c r="AI14" s="61" t="s">
        <v>543</v>
      </c>
      <c r="AJ14" s="63">
        <v>10</v>
      </c>
      <c r="AK14" s="86">
        <f t="shared" si="0"/>
        <v>0</v>
      </c>
      <c r="AL14" s="85" t="s">
        <v>585</v>
      </c>
      <c r="AM14" s="63">
        <v>65</v>
      </c>
      <c r="AN14" s="87">
        <f t="shared" si="1"/>
        <v>0</v>
      </c>
      <c r="AO14" s="63" t="s">
        <v>304</v>
      </c>
      <c r="AP14" s="63">
        <v>57</v>
      </c>
      <c r="AT14" s="73" t="s">
        <v>408</v>
      </c>
      <c r="AV14" s="63" t="s">
        <v>416</v>
      </c>
      <c r="AW14" s="63">
        <v>9</v>
      </c>
    </row>
    <row r="15" spans="1:54" s="70" customFormat="1" x14ac:dyDescent="0.2">
      <c r="A15" s="125">
        <v>11</v>
      </c>
      <c r="B15" s="126" t="str">
        <f>IF(C15=0,"",VLOOKUP(C15,男女入力!$AV$5:$AW$174,2,0))</f>
        <v/>
      </c>
      <c r="C15" s="127"/>
      <c r="D15" s="128"/>
      <c r="E15" s="127"/>
      <c r="F15" s="127"/>
      <c r="G15" s="127"/>
      <c r="H15" s="128"/>
      <c r="I15" s="238"/>
      <c r="J15" s="239"/>
      <c r="K15" s="127"/>
      <c r="L15" s="126" t="str">
        <f>IF(K15=0,"",VLOOKUP(K15,男女入力!$AY$5:$AZ$6,2,0))</f>
        <v/>
      </c>
      <c r="M15" s="127"/>
      <c r="N15" s="129"/>
      <c r="O15" s="129"/>
      <c r="P15" s="130"/>
      <c r="Q15" s="127"/>
      <c r="R15" s="126" t="str">
        <f>IF(Q15=0,"",VLOOKUP(Q15,男女入力!$AI$5:$AJ$99,2,0))</f>
        <v/>
      </c>
      <c r="S15" s="127"/>
      <c r="T15" s="128"/>
      <c r="U15" s="127"/>
      <c r="V15" s="126" t="str">
        <f>IF(U15=0,"",VLOOKUP(U15,男女入力!$AI$5:$AJ$99,2,0))</f>
        <v/>
      </c>
      <c r="W15" s="131"/>
      <c r="X15" s="132"/>
      <c r="Y15" s="127"/>
      <c r="Z15" s="126" t="str">
        <f>IF(Y15=0,"",VLOOKUP(Y15,男女入力!$AL$5:$AM$21,2,0))</f>
        <v/>
      </c>
      <c r="AA15" s="131"/>
      <c r="AB15" s="127"/>
      <c r="AC15" s="132"/>
      <c r="AD15" s="127"/>
      <c r="AE15" s="126" t="str">
        <f>IF(AD15=0,"",VLOOKUP(AD15,男女入力!$AL$5:$AM$21,2,0))</f>
        <v/>
      </c>
      <c r="AF15" s="131"/>
      <c r="AG15" s="127"/>
      <c r="AI15" s="61" t="s">
        <v>544</v>
      </c>
      <c r="AJ15" s="63">
        <v>11</v>
      </c>
      <c r="AK15" s="86">
        <f t="shared" si="0"/>
        <v>0</v>
      </c>
      <c r="AL15" s="84" t="s">
        <v>567</v>
      </c>
      <c r="AM15" s="63">
        <v>44</v>
      </c>
      <c r="AN15" s="87">
        <f t="shared" si="1"/>
        <v>0</v>
      </c>
      <c r="AO15" s="63" t="s">
        <v>305</v>
      </c>
      <c r="AP15" s="63">
        <v>58</v>
      </c>
      <c r="AT15" s="73" t="s">
        <v>662</v>
      </c>
      <c r="AV15" s="63" t="s">
        <v>417</v>
      </c>
      <c r="AW15" s="63">
        <v>10</v>
      </c>
    </row>
    <row r="16" spans="1:54" s="70" customFormat="1" x14ac:dyDescent="0.2">
      <c r="A16" s="125">
        <v>12</v>
      </c>
      <c r="B16" s="126" t="str">
        <f>IF(C16=0,"",VLOOKUP(C16,男女入力!$AV$5:$AW$174,2,0))</f>
        <v/>
      </c>
      <c r="C16" s="127"/>
      <c r="D16" s="128"/>
      <c r="E16" s="127"/>
      <c r="F16" s="127"/>
      <c r="G16" s="127"/>
      <c r="H16" s="128"/>
      <c r="I16" s="238"/>
      <c r="J16" s="239"/>
      <c r="K16" s="127"/>
      <c r="L16" s="126" t="str">
        <f>IF(K16=0,"",VLOOKUP(K16,男女入力!$AY$5:$AZ$6,2,0))</f>
        <v/>
      </c>
      <c r="M16" s="127"/>
      <c r="N16" s="129"/>
      <c r="O16" s="129"/>
      <c r="P16" s="130"/>
      <c r="Q16" s="127"/>
      <c r="R16" s="126" t="str">
        <f>IF(Q16=0,"",VLOOKUP(Q16,男女入力!$AI$5:$AJ$99,2,0))</f>
        <v/>
      </c>
      <c r="S16" s="127"/>
      <c r="T16" s="128"/>
      <c r="U16" s="127"/>
      <c r="V16" s="126" t="str">
        <f>IF(U16=0,"",VLOOKUP(U16,男女入力!$AI$5:$AJ$99,2,0))</f>
        <v/>
      </c>
      <c r="W16" s="131"/>
      <c r="X16" s="132"/>
      <c r="Y16" s="127"/>
      <c r="Z16" s="126" t="str">
        <f>IF(Y16=0,"",VLOOKUP(Y16,男女入力!$AL$5:$AM$21,2,0))</f>
        <v/>
      </c>
      <c r="AA16" s="131"/>
      <c r="AB16" s="127"/>
      <c r="AC16" s="132"/>
      <c r="AD16" s="127"/>
      <c r="AE16" s="126" t="str">
        <f>IF(AD16=0,"",VLOOKUP(AD16,男女入力!$AL$5:$AM$21,2,0))</f>
        <v/>
      </c>
      <c r="AF16" s="131"/>
      <c r="AG16" s="127"/>
      <c r="AI16" s="61" t="s">
        <v>545</v>
      </c>
      <c r="AJ16" s="63">
        <v>12</v>
      </c>
      <c r="AK16" s="86">
        <f t="shared" si="0"/>
        <v>0</v>
      </c>
      <c r="AL16" s="84" t="s">
        <v>603</v>
      </c>
      <c r="AM16" s="63">
        <v>87</v>
      </c>
      <c r="AN16" s="87">
        <f t="shared" si="1"/>
        <v>0</v>
      </c>
      <c r="AO16" s="63" t="s">
        <v>144</v>
      </c>
      <c r="AP16" s="63">
        <v>2</v>
      </c>
      <c r="AT16" s="73" t="s">
        <v>663</v>
      </c>
      <c r="AV16" s="63" t="s">
        <v>418</v>
      </c>
      <c r="AW16" s="63">
        <v>11</v>
      </c>
    </row>
    <row r="17" spans="1:49" s="70" customFormat="1" x14ac:dyDescent="0.2">
      <c r="A17" s="125">
        <v>13</v>
      </c>
      <c r="B17" s="126" t="str">
        <f>IF(C17=0,"",VLOOKUP(C17,男女入力!$AV$5:$AW$174,2,0))</f>
        <v/>
      </c>
      <c r="C17" s="127"/>
      <c r="D17" s="128"/>
      <c r="E17" s="127"/>
      <c r="F17" s="127"/>
      <c r="G17" s="127"/>
      <c r="H17" s="128"/>
      <c r="I17" s="238"/>
      <c r="J17" s="239"/>
      <c r="K17" s="127"/>
      <c r="L17" s="126" t="str">
        <f>IF(K17=0,"",VLOOKUP(K17,男女入力!$AY$5:$AZ$6,2,0))</f>
        <v/>
      </c>
      <c r="M17" s="127"/>
      <c r="N17" s="129"/>
      <c r="O17" s="129"/>
      <c r="P17" s="130"/>
      <c r="Q17" s="127"/>
      <c r="R17" s="126" t="str">
        <f>IF(Q17=0,"",VLOOKUP(Q17,男女入力!$AI$5:$AJ$99,2,0))</f>
        <v/>
      </c>
      <c r="S17" s="127"/>
      <c r="T17" s="128"/>
      <c r="U17" s="127"/>
      <c r="V17" s="126" t="str">
        <f>IF(U17=0,"",VLOOKUP(U17,男女入力!$AI$5:$AJ$99,2,0))</f>
        <v/>
      </c>
      <c r="W17" s="131"/>
      <c r="X17" s="132"/>
      <c r="Y17" s="127"/>
      <c r="Z17" s="126" t="str">
        <f>IF(Y17=0,"",VLOOKUP(Y17,男女入力!$AL$5:$AM$21,2,0))</f>
        <v/>
      </c>
      <c r="AA17" s="131"/>
      <c r="AB17" s="127"/>
      <c r="AC17" s="132"/>
      <c r="AD17" s="127"/>
      <c r="AE17" s="126" t="str">
        <f>IF(AD17=0,"",VLOOKUP(AD17,男女入力!$AL$5:$AM$21,2,0))</f>
        <v/>
      </c>
      <c r="AF17" s="131"/>
      <c r="AG17" s="127"/>
      <c r="AI17" s="61" t="s">
        <v>546</v>
      </c>
      <c r="AJ17" s="63">
        <v>13</v>
      </c>
      <c r="AK17" s="86">
        <f t="shared" si="0"/>
        <v>0</v>
      </c>
      <c r="AL17" s="104"/>
      <c r="AM17" s="104"/>
      <c r="AN17" s="105"/>
      <c r="AO17" s="63" t="s">
        <v>145</v>
      </c>
      <c r="AP17" s="63">
        <v>3</v>
      </c>
      <c r="AT17" s="73" t="s">
        <v>664</v>
      </c>
      <c r="AV17" s="63" t="s">
        <v>712</v>
      </c>
      <c r="AW17" s="63">
        <v>12</v>
      </c>
    </row>
    <row r="18" spans="1:49" s="70" customFormat="1" x14ac:dyDescent="0.2">
      <c r="A18" s="125">
        <v>14</v>
      </c>
      <c r="B18" s="126" t="str">
        <f>IF(C18=0,"",VLOOKUP(C18,男女入力!$AV$5:$AW$174,2,0))</f>
        <v/>
      </c>
      <c r="C18" s="127"/>
      <c r="D18" s="128"/>
      <c r="E18" s="127"/>
      <c r="F18" s="127"/>
      <c r="G18" s="127"/>
      <c r="H18" s="128"/>
      <c r="I18" s="238"/>
      <c r="J18" s="239"/>
      <c r="K18" s="127"/>
      <c r="L18" s="126" t="str">
        <f>IF(K18=0,"",VLOOKUP(K18,男女入力!$AY$5:$AZ$6,2,0))</f>
        <v/>
      </c>
      <c r="M18" s="127"/>
      <c r="N18" s="129"/>
      <c r="O18" s="129"/>
      <c r="P18" s="130"/>
      <c r="Q18" s="127"/>
      <c r="R18" s="126" t="str">
        <f>IF(Q18=0,"",VLOOKUP(Q18,男女入力!$AI$5:$AJ$99,2,0))</f>
        <v/>
      </c>
      <c r="S18" s="127"/>
      <c r="T18" s="128"/>
      <c r="U18" s="127"/>
      <c r="V18" s="126" t="str">
        <f>IF(U18=0,"",VLOOKUP(U18,男女入力!$AI$5:$AJ$99,2,0))</f>
        <v/>
      </c>
      <c r="W18" s="131"/>
      <c r="X18" s="132"/>
      <c r="Y18" s="127"/>
      <c r="Z18" s="126" t="str">
        <f>IF(Y18=0,"",VLOOKUP(Y18,男女入力!$AL$5:$AM$21,2,0))</f>
        <v/>
      </c>
      <c r="AA18" s="131"/>
      <c r="AB18" s="127"/>
      <c r="AC18" s="132"/>
      <c r="AD18" s="127"/>
      <c r="AE18" s="126" t="str">
        <f>IF(AD18=0,"",VLOOKUP(AD18,男女入力!$AL$5:$AM$21,2,0))</f>
        <v/>
      </c>
      <c r="AF18" s="131"/>
      <c r="AG18" s="127"/>
      <c r="AI18" s="61" t="s">
        <v>549</v>
      </c>
      <c r="AJ18" s="63">
        <v>17</v>
      </c>
      <c r="AK18" s="86">
        <f t="shared" si="0"/>
        <v>0</v>
      </c>
      <c r="AL18" s="74"/>
      <c r="AM18" s="75"/>
      <c r="AN18" s="106"/>
      <c r="AO18" s="63" t="s">
        <v>146</v>
      </c>
      <c r="AP18" s="63">
        <v>4</v>
      </c>
      <c r="AT18" s="73" t="s">
        <v>665</v>
      </c>
      <c r="AV18" s="63" t="s">
        <v>419</v>
      </c>
      <c r="AW18" s="63">
        <v>13</v>
      </c>
    </row>
    <row r="19" spans="1:49" s="70" customFormat="1" x14ac:dyDescent="0.2">
      <c r="A19" s="125">
        <v>15</v>
      </c>
      <c r="B19" s="126" t="str">
        <f>IF(C19=0,"",VLOOKUP(C19,男女入力!$AV$5:$AW$174,2,0))</f>
        <v/>
      </c>
      <c r="C19" s="127"/>
      <c r="D19" s="128"/>
      <c r="E19" s="127"/>
      <c r="F19" s="127"/>
      <c r="G19" s="127"/>
      <c r="H19" s="128"/>
      <c r="I19" s="238"/>
      <c r="J19" s="239"/>
      <c r="K19" s="127"/>
      <c r="L19" s="126" t="str">
        <f>IF(K19=0,"",VLOOKUP(K19,男女入力!$AY$5:$AZ$6,2,0))</f>
        <v/>
      </c>
      <c r="M19" s="127"/>
      <c r="N19" s="129"/>
      <c r="O19" s="129"/>
      <c r="P19" s="130"/>
      <c r="Q19" s="127"/>
      <c r="R19" s="126" t="str">
        <f>IF(Q19=0,"",VLOOKUP(Q19,男女入力!$AI$5:$AJ$99,2,0))</f>
        <v/>
      </c>
      <c r="S19" s="127"/>
      <c r="T19" s="128"/>
      <c r="U19" s="127"/>
      <c r="V19" s="126" t="str">
        <f>IF(U19=0,"",VLOOKUP(U19,男女入力!$AI$5:$AJ$99,2,0))</f>
        <v/>
      </c>
      <c r="W19" s="131"/>
      <c r="X19" s="132"/>
      <c r="Y19" s="127"/>
      <c r="Z19" s="126" t="str">
        <f>IF(Y19=0,"",VLOOKUP(Y19,男女入力!$AL$5:$AM$21,2,0))</f>
        <v/>
      </c>
      <c r="AA19" s="131"/>
      <c r="AB19" s="127"/>
      <c r="AC19" s="132"/>
      <c r="AD19" s="127"/>
      <c r="AE19" s="126" t="str">
        <f>IF(AD19=0,"",VLOOKUP(AD19,男女入力!$AL$5:$AM$21,2,0))</f>
        <v/>
      </c>
      <c r="AF19" s="131"/>
      <c r="AG19" s="127"/>
      <c r="AI19" s="61" t="s">
        <v>550</v>
      </c>
      <c r="AJ19" s="63">
        <v>18</v>
      </c>
      <c r="AK19" s="86">
        <f t="shared" si="0"/>
        <v>0</v>
      </c>
      <c r="AL19" s="76"/>
      <c r="AM19" s="76"/>
      <c r="AN19" s="106"/>
      <c r="AO19" s="63" t="s">
        <v>147</v>
      </c>
      <c r="AP19" s="63">
        <v>5</v>
      </c>
      <c r="AV19" s="63" t="s">
        <v>711</v>
      </c>
      <c r="AW19" s="63">
        <v>14</v>
      </c>
    </row>
    <row r="20" spans="1:49" s="70" customFormat="1" x14ac:dyDescent="0.2">
      <c r="A20" s="125">
        <v>16</v>
      </c>
      <c r="B20" s="126" t="str">
        <f>IF(C20=0,"",VLOOKUP(C20,男女入力!$AV$5:$AW$174,2,0))</f>
        <v/>
      </c>
      <c r="C20" s="127"/>
      <c r="D20" s="128"/>
      <c r="E20" s="127"/>
      <c r="F20" s="127"/>
      <c r="G20" s="127"/>
      <c r="H20" s="128"/>
      <c r="I20" s="238"/>
      <c r="J20" s="239"/>
      <c r="K20" s="127"/>
      <c r="L20" s="126" t="str">
        <f>IF(K20=0,"",VLOOKUP(K20,男女入力!$AY$5:$AZ$6,2,0))</f>
        <v/>
      </c>
      <c r="M20" s="127"/>
      <c r="N20" s="129"/>
      <c r="O20" s="129"/>
      <c r="P20" s="130"/>
      <c r="Q20" s="127"/>
      <c r="R20" s="126" t="str">
        <f>IF(Q20=0,"",VLOOKUP(Q20,男女入力!$AI$5:$AJ$99,2,0))</f>
        <v/>
      </c>
      <c r="S20" s="127"/>
      <c r="T20" s="128"/>
      <c r="U20" s="127"/>
      <c r="V20" s="126" t="str">
        <f>IF(U20=0,"",VLOOKUP(U20,男女入力!$AI$5:$AJ$99,2,0))</f>
        <v/>
      </c>
      <c r="W20" s="131"/>
      <c r="X20" s="132"/>
      <c r="Y20" s="127"/>
      <c r="Z20" s="126" t="str">
        <f>IF(Y20=0,"",VLOOKUP(Y20,男女入力!$AL$5:$AM$21,2,0))</f>
        <v/>
      </c>
      <c r="AA20" s="131"/>
      <c r="AB20" s="127"/>
      <c r="AC20" s="132"/>
      <c r="AD20" s="127"/>
      <c r="AE20" s="126" t="str">
        <f>IF(AD20=0,"",VLOOKUP(AD20,男女入力!$AL$5:$AM$21,2,0))</f>
        <v/>
      </c>
      <c r="AF20" s="131"/>
      <c r="AG20" s="127"/>
      <c r="AI20" s="61" t="s">
        <v>551</v>
      </c>
      <c r="AJ20" s="63">
        <v>19</v>
      </c>
      <c r="AK20" s="86">
        <f t="shared" si="0"/>
        <v>0</v>
      </c>
      <c r="AL20" s="74"/>
      <c r="AM20" s="75"/>
      <c r="AN20" s="106"/>
      <c r="AO20" s="63" t="s">
        <v>148</v>
      </c>
      <c r="AP20" s="63">
        <v>6</v>
      </c>
      <c r="AV20" s="63" t="s">
        <v>420</v>
      </c>
      <c r="AW20" s="63">
        <v>15</v>
      </c>
    </row>
    <row r="21" spans="1:49" s="70" customFormat="1" x14ac:dyDescent="0.2">
      <c r="A21" s="125">
        <v>17</v>
      </c>
      <c r="B21" s="126" t="str">
        <f>IF(C21=0,"",VLOOKUP(C21,男女入力!$AV$5:$AW$174,2,0))</f>
        <v/>
      </c>
      <c r="C21" s="127"/>
      <c r="D21" s="128"/>
      <c r="E21" s="127"/>
      <c r="F21" s="127"/>
      <c r="G21" s="127"/>
      <c r="H21" s="128"/>
      <c r="I21" s="238"/>
      <c r="J21" s="239"/>
      <c r="K21" s="127"/>
      <c r="L21" s="126" t="str">
        <f>IF(K21=0,"",VLOOKUP(K21,男女入力!$AY$5:$AZ$6,2,0))</f>
        <v/>
      </c>
      <c r="M21" s="127"/>
      <c r="N21" s="129"/>
      <c r="O21" s="129"/>
      <c r="P21" s="130"/>
      <c r="Q21" s="127"/>
      <c r="R21" s="126" t="str">
        <f>IF(Q21=0,"",VLOOKUP(Q21,男女入力!$AI$5:$AJ$99,2,0))</f>
        <v/>
      </c>
      <c r="S21" s="127"/>
      <c r="T21" s="128"/>
      <c r="U21" s="127"/>
      <c r="V21" s="126" t="str">
        <f>IF(U21=0,"",VLOOKUP(U21,男女入力!$AI$5:$AJ$99,2,0))</f>
        <v/>
      </c>
      <c r="W21" s="131"/>
      <c r="X21" s="132"/>
      <c r="Y21" s="127"/>
      <c r="Z21" s="126" t="str">
        <f>IF(Y21=0,"",VLOOKUP(Y21,男女入力!$AL$5:$AM$21,2,0))</f>
        <v/>
      </c>
      <c r="AA21" s="131"/>
      <c r="AB21" s="127"/>
      <c r="AC21" s="132"/>
      <c r="AD21" s="127"/>
      <c r="AE21" s="126" t="str">
        <f>IF(AD21=0,"",VLOOKUP(AD21,男女入力!$AL$5:$AM$21,2,0))</f>
        <v/>
      </c>
      <c r="AF21" s="131"/>
      <c r="AG21" s="127"/>
      <c r="AI21" s="61" t="s">
        <v>552</v>
      </c>
      <c r="AJ21" s="63">
        <v>20</v>
      </c>
      <c r="AK21" s="86">
        <f t="shared" si="0"/>
        <v>0</v>
      </c>
      <c r="AL21" s="76"/>
      <c r="AM21" s="76"/>
      <c r="AN21" s="106"/>
      <c r="AO21" s="63" t="s">
        <v>149</v>
      </c>
      <c r="AP21" s="63">
        <v>7</v>
      </c>
      <c r="AV21" s="63" t="s">
        <v>421</v>
      </c>
      <c r="AW21" s="63">
        <v>16</v>
      </c>
    </row>
    <row r="22" spans="1:49" s="70" customFormat="1" x14ac:dyDescent="0.2">
      <c r="A22" s="125">
        <v>18</v>
      </c>
      <c r="B22" s="126" t="str">
        <f>IF(C22=0,"",VLOOKUP(C22,男女入力!$AV$5:$AW$174,2,0))</f>
        <v/>
      </c>
      <c r="C22" s="127"/>
      <c r="D22" s="128"/>
      <c r="E22" s="127"/>
      <c r="F22" s="127"/>
      <c r="G22" s="127"/>
      <c r="H22" s="128"/>
      <c r="I22" s="238"/>
      <c r="J22" s="239"/>
      <c r="K22" s="127"/>
      <c r="L22" s="126" t="str">
        <f>IF(K22=0,"",VLOOKUP(K22,男女入力!$AY$5:$AZ$6,2,0))</f>
        <v/>
      </c>
      <c r="M22" s="127"/>
      <c r="N22" s="129"/>
      <c r="O22" s="129"/>
      <c r="P22" s="130"/>
      <c r="Q22" s="127"/>
      <c r="R22" s="126" t="str">
        <f>IF(Q22=0,"",VLOOKUP(Q22,男女入力!$AI$5:$AJ$99,2,0))</f>
        <v/>
      </c>
      <c r="S22" s="127"/>
      <c r="T22" s="128"/>
      <c r="U22" s="127"/>
      <c r="V22" s="126" t="str">
        <f>IF(U22=0,"",VLOOKUP(U22,男女入力!$AI$5:$AJ$99,2,0))</f>
        <v/>
      </c>
      <c r="W22" s="131"/>
      <c r="X22" s="132"/>
      <c r="Y22" s="127"/>
      <c r="Z22" s="126" t="str">
        <f>IF(Y22=0,"",VLOOKUP(Y22,男女入力!$AL$5:$AM$21,2,0))</f>
        <v/>
      </c>
      <c r="AA22" s="131"/>
      <c r="AB22" s="127"/>
      <c r="AC22" s="132"/>
      <c r="AD22" s="127"/>
      <c r="AE22" s="126" t="str">
        <f>IF(AD22=0,"",VLOOKUP(AD22,男女入力!$AL$5:$AM$21,2,0))</f>
        <v/>
      </c>
      <c r="AF22" s="131"/>
      <c r="AG22" s="127"/>
      <c r="AI22" s="61" t="s">
        <v>553</v>
      </c>
      <c r="AJ22" s="63">
        <v>21</v>
      </c>
      <c r="AK22" s="86">
        <f t="shared" si="0"/>
        <v>0</v>
      </c>
      <c r="AL22" s="76"/>
      <c r="AM22" s="76"/>
      <c r="AN22" s="106"/>
      <c r="AO22" s="63" t="s">
        <v>150</v>
      </c>
      <c r="AP22" s="63">
        <v>8</v>
      </c>
      <c r="AV22" s="63" t="s">
        <v>422</v>
      </c>
      <c r="AW22" s="63">
        <v>17</v>
      </c>
    </row>
    <row r="23" spans="1:49" s="70" customFormat="1" x14ac:dyDescent="0.2">
      <c r="A23" s="125">
        <v>19</v>
      </c>
      <c r="B23" s="126" t="str">
        <f>IF(C23=0,"",VLOOKUP(C23,男女入力!$AV$5:$AW$174,2,0))</f>
        <v/>
      </c>
      <c r="C23" s="127"/>
      <c r="D23" s="128"/>
      <c r="E23" s="127"/>
      <c r="F23" s="127"/>
      <c r="G23" s="127"/>
      <c r="H23" s="128"/>
      <c r="I23" s="238"/>
      <c r="J23" s="239"/>
      <c r="K23" s="127"/>
      <c r="L23" s="126" t="str">
        <f>IF(K23=0,"",VLOOKUP(K23,男女入力!$AY$5:$AZ$6,2,0))</f>
        <v/>
      </c>
      <c r="M23" s="127"/>
      <c r="N23" s="129"/>
      <c r="O23" s="129"/>
      <c r="P23" s="130"/>
      <c r="Q23" s="127"/>
      <c r="R23" s="126" t="str">
        <f>IF(Q23=0,"",VLOOKUP(Q23,男女入力!$AI$5:$AJ$99,2,0))</f>
        <v/>
      </c>
      <c r="S23" s="127"/>
      <c r="T23" s="128"/>
      <c r="U23" s="127"/>
      <c r="V23" s="126" t="str">
        <f>IF(U23=0,"",VLOOKUP(U23,男女入力!$AI$5:$AJ$99,2,0))</f>
        <v/>
      </c>
      <c r="W23" s="131"/>
      <c r="X23" s="132"/>
      <c r="Y23" s="127"/>
      <c r="Z23" s="126" t="str">
        <f>IF(Y23=0,"",VLOOKUP(Y23,男女入力!$AL$5:$AM$21,2,0))</f>
        <v/>
      </c>
      <c r="AA23" s="131"/>
      <c r="AB23" s="127"/>
      <c r="AC23" s="132"/>
      <c r="AD23" s="127"/>
      <c r="AE23" s="126" t="str">
        <f>IF(AD23=0,"",VLOOKUP(AD23,男女入力!$AL$5:$AM$21,2,0))</f>
        <v/>
      </c>
      <c r="AF23" s="131"/>
      <c r="AG23" s="127"/>
      <c r="AI23" s="61" t="s">
        <v>554</v>
      </c>
      <c r="AJ23" s="63">
        <v>22</v>
      </c>
      <c r="AK23" s="86">
        <f t="shared" si="0"/>
        <v>0</v>
      </c>
      <c r="AL23" s="74"/>
      <c r="AM23" s="75"/>
      <c r="AN23" s="72"/>
      <c r="AO23" s="63" t="s">
        <v>151</v>
      </c>
      <c r="AP23" s="63">
        <v>9</v>
      </c>
      <c r="AV23" s="63" t="s">
        <v>423</v>
      </c>
      <c r="AW23" s="63">
        <v>18</v>
      </c>
    </row>
    <row r="24" spans="1:49" s="70" customFormat="1" x14ac:dyDescent="0.2">
      <c r="A24" s="125">
        <v>20</v>
      </c>
      <c r="B24" s="126" t="str">
        <f>IF(C24=0,"",VLOOKUP(C24,男女入力!$AV$5:$AW$174,2,0))</f>
        <v/>
      </c>
      <c r="C24" s="127"/>
      <c r="D24" s="128"/>
      <c r="E24" s="127"/>
      <c r="F24" s="127"/>
      <c r="G24" s="127"/>
      <c r="H24" s="128"/>
      <c r="I24" s="238"/>
      <c r="J24" s="239"/>
      <c r="K24" s="127"/>
      <c r="L24" s="126" t="str">
        <f>IF(K24=0,"",VLOOKUP(K24,男女入力!$AY$5:$AZ$6,2,0))</f>
        <v/>
      </c>
      <c r="M24" s="127"/>
      <c r="N24" s="129"/>
      <c r="O24" s="129"/>
      <c r="P24" s="130"/>
      <c r="Q24" s="127"/>
      <c r="R24" s="126" t="str">
        <f>IF(Q24=0,"",VLOOKUP(Q24,男女入力!$AI$5:$AJ$99,2,0))</f>
        <v/>
      </c>
      <c r="S24" s="127"/>
      <c r="T24" s="128"/>
      <c r="U24" s="127"/>
      <c r="V24" s="126" t="str">
        <f>IF(U24=0,"",VLOOKUP(U24,男女入力!$AI$5:$AJ$99,2,0))</f>
        <v/>
      </c>
      <c r="W24" s="131"/>
      <c r="X24" s="132"/>
      <c r="Y24" s="127"/>
      <c r="Z24" s="126" t="str">
        <f>IF(Y24=0,"",VLOOKUP(Y24,男女入力!$AL$5:$AM$21,2,0))</f>
        <v/>
      </c>
      <c r="AA24" s="131"/>
      <c r="AB24" s="127"/>
      <c r="AC24" s="132"/>
      <c r="AD24" s="127"/>
      <c r="AE24" s="126" t="str">
        <f>IF(AD24=0,"",VLOOKUP(AD24,男女入力!$AL$5:$AM$21,2,0))</f>
        <v/>
      </c>
      <c r="AF24" s="131"/>
      <c r="AG24" s="127"/>
      <c r="AI24" s="61" t="s">
        <v>555</v>
      </c>
      <c r="AJ24" s="63">
        <v>23</v>
      </c>
      <c r="AK24" s="86">
        <f t="shared" si="0"/>
        <v>0</v>
      </c>
      <c r="AL24" s="74"/>
      <c r="AM24" s="75"/>
      <c r="AN24" s="72"/>
      <c r="AO24" s="63" t="s">
        <v>152</v>
      </c>
      <c r="AP24" s="63">
        <v>10</v>
      </c>
      <c r="AV24" s="63" t="s">
        <v>424</v>
      </c>
      <c r="AW24" s="63">
        <v>19</v>
      </c>
    </row>
    <row r="25" spans="1:49" s="70" customFormat="1" x14ac:dyDescent="0.2">
      <c r="A25" s="125">
        <v>21</v>
      </c>
      <c r="B25" s="126" t="str">
        <f>IF(C25=0,"",VLOOKUP(C25,男女入力!$AV$5:$AW$174,2,0))</f>
        <v/>
      </c>
      <c r="C25" s="127"/>
      <c r="D25" s="128"/>
      <c r="E25" s="127"/>
      <c r="F25" s="127"/>
      <c r="G25" s="127"/>
      <c r="H25" s="128"/>
      <c r="I25" s="238"/>
      <c r="J25" s="239"/>
      <c r="K25" s="127"/>
      <c r="L25" s="126" t="str">
        <f>IF(K25=0,"",VLOOKUP(K25,男女入力!$AY$5:$AZ$6,2,0))</f>
        <v/>
      </c>
      <c r="M25" s="127"/>
      <c r="N25" s="129"/>
      <c r="O25" s="129"/>
      <c r="P25" s="130"/>
      <c r="Q25" s="127"/>
      <c r="R25" s="126" t="str">
        <f>IF(Q25=0,"",VLOOKUP(Q25,男女入力!$AI$5:$AJ$99,2,0))</f>
        <v/>
      </c>
      <c r="S25" s="127"/>
      <c r="T25" s="128"/>
      <c r="U25" s="127"/>
      <c r="V25" s="126" t="str">
        <f>IF(U25=0,"",VLOOKUP(U25,男女入力!$AI$5:$AJ$99,2,0))</f>
        <v/>
      </c>
      <c r="W25" s="131"/>
      <c r="X25" s="132"/>
      <c r="Y25" s="127"/>
      <c r="Z25" s="126" t="str">
        <f>IF(Y25=0,"",VLOOKUP(Y25,男女入力!$AL$5:$AM$21,2,0))</f>
        <v/>
      </c>
      <c r="AA25" s="131"/>
      <c r="AB25" s="127"/>
      <c r="AC25" s="132"/>
      <c r="AD25" s="127"/>
      <c r="AE25" s="126" t="str">
        <f>IF(AD25=0,"",VLOOKUP(AD25,男女入力!$AL$5:$AM$21,2,0))</f>
        <v/>
      </c>
      <c r="AF25" s="131"/>
      <c r="AG25" s="127"/>
      <c r="AI25" s="61" t="s">
        <v>556</v>
      </c>
      <c r="AJ25" s="63">
        <v>24</v>
      </c>
      <c r="AK25" s="86">
        <f t="shared" si="0"/>
        <v>0</v>
      </c>
      <c r="AL25" s="74"/>
      <c r="AM25" s="75"/>
      <c r="AN25" s="72"/>
      <c r="AO25" s="63" t="s">
        <v>153</v>
      </c>
      <c r="AP25" s="63">
        <v>11</v>
      </c>
      <c r="AV25" s="63" t="s">
        <v>425</v>
      </c>
      <c r="AW25" s="63">
        <v>20</v>
      </c>
    </row>
    <row r="26" spans="1:49" s="70" customFormat="1" x14ac:dyDescent="0.2">
      <c r="A26" s="125">
        <v>22</v>
      </c>
      <c r="B26" s="126" t="str">
        <f>IF(C26=0,"",VLOOKUP(C26,男女入力!$AV$5:$AW$174,2,0))</f>
        <v/>
      </c>
      <c r="C26" s="127"/>
      <c r="D26" s="128"/>
      <c r="E26" s="127"/>
      <c r="F26" s="127"/>
      <c r="G26" s="127"/>
      <c r="H26" s="128"/>
      <c r="I26" s="238"/>
      <c r="J26" s="239"/>
      <c r="K26" s="127"/>
      <c r="L26" s="126" t="str">
        <f>IF(K26=0,"",VLOOKUP(K26,男女入力!$AY$5:$AZ$6,2,0))</f>
        <v/>
      </c>
      <c r="M26" s="127"/>
      <c r="N26" s="129"/>
      <c r="O26" s="129"/>
      <c r="P26" s="130"/>
      <c r="Q26" s="127"/>
      <c r="R26" s="126" t="str">
        <f>IF(Q26=0,"",VLOOKUP(Q26,男女入力!$AI$5:$AJ$99,2,0))</f>
        <v/>
      </c>
      <c r="S26" s="127"/>
      <c r="T26" s="128"/>
      <c r="U26" s="127"/>
      <c r="V26" s="126" t="str">
        <f>IF(U26=0,"",VLOOKUP(U26,男女入力!$AI$5:$AJ$99,2,0))</f>
        <v/>
      </c>
      <c r="W26" s="131"/>
      <c r="X26" s="132"/>
      <c r="Y26" s="127"/>
      <c r="Z26" s="126" t="str">
        <f>IF(Y26=0,"",VLOOKUP(Y26,男女入力!$AL$5:$AM$21,2,0))</f>
        <v/>
      </c>
      <c r="AA26" s="131"/>
      <c r="AB26" s="127"/>
      <c r="AC26" s="132"/>
      <c r="AD26" s="127"/>
      <c r="AE26" s="126" t="str">
        <f>IF(AD26=0,"",VLOOKUP(AD26,男女入力!$AL$5:$AM$21,2,0))</f>
        <v/>
      </c>
      <c r="AF26" s="131"/>
      <c r="AG26" s="127"/>
      <c r="AI26" s="61" t="s">
        <v>557</v>
      </c>
      <c r="AJ26" s="63">
        <v>25</v>
      </c>
      <c r="AK26" s="86">
        <f t="shared" si="0"/>
        <v>0</v>
      </c>
      <c r="AL26" s="74"/>
      <c r="AM26" s="75"/>
      <c r="AN26" s="72"/>
      <c r="AO26" s="63" t="s">
        <v>154</v>
      </c>
      <c r="AP26" s="63">
        <v>12</v>
      </c>
      <c r="AV26" s="63" t="s">
        <v>426</v>
      </c>
      <c r="AW26" s="63">
        <v>21</v>
      </c>
    </row>
    <row r="27" spans="1:49" s="70" customFormat="1" x14ac:dyDescent="0.2">
      <c r="A27" s="125">
        <v>23</v>
      </c>
      <c r="B27" s="126" t="str">
        <f>IF(C27=0,"",VLOOKUP(C27,男女入力!$AV$5:$AW$174,2,0))</f>
        <v/>
      </c>
      <c r="C27" s="127"/>
      <c r="D27" s="128"/>
      <c r="E27" s="127"/>
      <c r="F27" s="127"/>
      <c r="G27" s="127"/>
      <c r="H27" s="128"/>
      <c r="I27" s="238"/>
      <c r="J27" s="239"/>
      <c r="K27" s="127"/>
      <c r="L27" s="126" t="str">
        <f>IF(K27=0,"",VLOOKUP(K27,男女入力!$AY$5:$AZ$6,2,0))</f>
        <v/>
      </c>
      <c r="M27" s="127"/>
      <c r="N27" s="129"/>
      <c r="O27" s="129"/>
      <c r="P27" s="130"/>
      <c r="Q27" s="127"/>
      <c r="R27" s="126" t="str">
        <f>IF(Q27=0,"",VLOOKUP(Q27,男女入力!$AI$5:$AJ$99,2,0))</f>
        <v/>
      </c>
      <c r="S27" s="127"/>
      <c r="T27" s="128"/>
      <c r="U27" s="127"/>
      <c r="V27" s="126" t="str">
        <f>IF(U27=0,"",VLOOKUP(U27,男女入力!$AI$5:$AJ$99,2,0))</f>
        <v/>
      </c>
      <c r="W27" s="131"/>
      <c r="X27" s="132"/>
      <c r="Y27" s="127"/>
      <c r="Z27" s="126" t="str">
        <f>IF(Y27=0,"",VLOOKUP(Y27,男女入力!$AL$5:$AM$21,2,0))</f>
        <v/>
      </c>
      <c r="AA27" s="131"/>
      <c r="AB27" s="127"/>
      <c r="AC27" s="132"/>
      <c r="AD27" s="127"/>
      <c r="AE27" s="126" t="str">
        <f>IF(AD27=0,"",VLOOKUP(AD27,男女入力!$AL$5:$AM$21,2,0))</f>
        <v/>
      </c>
      <c r="AF27" s="131"/>
      <c r="AG27" s="127"/>
      <c r="AI27" s="61" t="s">
        <v>558</v>
      </c>
      <c r="AJ27" s="63">
        <v>26</v>
      </c>
      <c r="AK27" s="86">
        <f t="shared" si="0"/>
        <v>0</v>
      </c>
      <c r="AN27" s="72"/>
      <c r="AO27" s="63" t="s">
        <v>155</v>
      </c>
      <c r="AP27" s="63">
        <v>13</v>
      </c>
      <c r="AV27" s="63" t="s">
        <v>427</v>
      </c>
      <c r="AW27" s="63">
        <v>22</v>
      </c>
    </row>
    <row r="28" spans="1:49" s="70" customFormat="1" x14ac:dyDescent="0.2">
      <c r="A28" s="125">
        <v>24</v>
      </c>
      <c r="B28" s="126" t="str">
        <f>IF(C28=0,"",VLOOKUP(C28,男女入力!$AV$5:$AW$174,2,0))</f>
        <v/>
      </c>
      <c r="C28" s="127"/>
      <c r="D28" s="128"/>
      <c r="E28" s="127"/>
      <c r="F28" s="127"/>
      <c r="G28" s="127"/>
      <c r="H28" s="128"/>
      <c r="I28" s="238"/>
      <c r="J28" s="239"/>
      <c r="K28" s="127"/>
      <c r="L28" s="126" t="str">
        <f>IF(K28=0,"",VLOOKUP(K28,男女入力!$AY$5:$AZ$6,2,0))</f>
        <v/>
      </c>
      <c r="M28" s="127"/>
      <c r="N28" s="129"/>
      <c r="O28" s="129"/>
      <c r="P28" s="130"/>
      <c r="Q28" s="127"/>
      <c r="R28" s="126" t="str">
        <f>IF(Q28=0,"",VLOOKUP(Q28,男女入力!$AI$5:$AJ$99,2,0))</f>
        <v/>
      </c>
      <c r="S28" s="127"/>
      <c r="T28" s="128"/>
      <c r="U28" s="127"/>
      <c r="V28" s="126" t="str">
        <f>IF(U28=0,"",VLOOKUP(U28,男女入力!$AI$5:$AJ$99,2,0))</f>
        <v/>
      </c>
      <c r="W28" s="131"/>
      <c r="X28" s="132"/>
      <c r="Y28" s="127"/>
      <c r="Z28" s="126" t="str">
        <f>IF(Y28=0,"",VLOOKUP(Y28,男女入力!$AL$5:$AM$21,2,0))</f>
        <v/>
      </c>
      <c r="AA28" s="131"/>
      <c r="AB28" s="127"/>
      <c r="AC28" s="132"/>
      <c r="AD28" s="127"/>
      <c r="AE28" s="126" t="str">
        <f>IF(AD28=0,"",VLOOKUP(AD28,男女入力!$AL$5:$AM$21,2,0))</f>
        <v/>
      </c>
      <c r="AF28" s="131"/>
      <c r="AG28" s="127"/>
      <c r="AI28" s="61" t="s">
        <v>559</v>
      </c>
      <c r="AJ28" s="63">
        <v>27</v>
      </c>
      <c r="AK28" s="86">
        <f t="shared" si="0"/>
        <v>0</v>
      </c>
      <c r="AL28" s="74"/>
      <c r="AM28" s="75"/>
      <c r="AN28" s="72"/>
      <c r="AO28" s="63" t="s">
        <v>156</v>
      </c>
      <c r="AP28" s="63">
        <v>14</v>
      </c>
      <c r="AV28" s="63" t="s">
        <v>428</v>
      </c>
      <c r="AW28" s="63">
        <v>23</v>
      </c>
    </row>
    <row r="29" spans="1:49" s="70" customFormat="1" x14ac:dyDescent="0.2">
      <c r="A29" s="125">
        <v>25</v>
      </c>
      <c r="B29" s="126" t="str">
        <f>IF(C29=0,"",VLOOKUP(C29,男女入力!$AV$5:$AW$174,2,0))</f>
        <v/>
      </c>
      <c r="C29" s="127"/>
      <c r="D29" s="128"/>
      <c r="E29" s="127"/>
      <c r="F29" s="127"/>
      <c r="G29" s="127"/>
      <c r="H29" s="128"/>
      <c r="I29" s="238"/>
      <c r="J29" s="239"/>
      <c r="K29" s="127"/>
      <c r="L29" s="126" t="str">
        <f>IF(K29=0,"",VLOOKUP(K29,男女入力!$AY$5:$AZ$6,2,0))</f>
        <v/>
      </c>
      <c r="M29" s="127"/>
      <c r="N29" s="129"/>
      <c r="O29" s="129"/>
      <c r="P29" s="130"/>
      <c r="Q29" s="127"/>
      <c r="R29" s="126" t="str">
        <f>IF(Q29=0,"",VLOOKUP(Q29,男女入力!$AI$5:$AJ$99,2,0))</f>
        <v/>
      </c>
      <c r="S29" s="127"/>
      <c r="T29" s="128"/>
      <c r="U29" s="127"/>
      <c r="V29" s="126" t="str">
        <f>IF(U29=0,"",VLOOKUP(U29,男女入力!$AI$5:$AJ$99,2,0))</f>
        <v/>
      </c>
      <c r="W29" s="131"/>
      <c r="X29" s="132"/>
      <c r="Y29" s="127"/>
      <c r="Z29" s="126" t="str">
        <f>IF(Y29=0,"",VLOOKUP(Y29,男女入力!$AL$5:$AM$21,2,0))</f>
        <v/>
      </c>
      <c r="AA29" s="131"/>
      <c r="AB29" s="127"/>
      <c r="AC29" s="132"/>
      <c r="AD29" s="127"/>
      <c r="AE29" s="126" t="str">
        <f>IF(AD29=0,"",VLOOKUP(AD29,男女入力!$AL$5:$AM$21,2,0))</f>
        <v/>
      </c>
      <c r="AF29" s="131"/>
      <c r="AG29" s="127"/>
      <c r="AI29" s="61" t="s">
        <v>577</v>
      </c>
      <c r="AJ29" s="63">
        <v>54</v>
      </c>
      <c r="AK29" s="86">
        <f t="shared" si="0"/>
        <v>0</v>
      </c>
      <c r="AL29" s="74"/>
      <c r="AM29" s="75"/>
      <c r="AN29" s="72"/>
      <c r="AO29" s="63" t="s">
        <v>157</v>
      </c>
      <c r="AP29" s="63">
        <v>15</v>
      </c>
      <c r="AV29" s="63" t="s">
        <v>429</v>
      </c>
      <c r="AW29" s="63">
        <v>24</v>
      </c>
    </row>
    <row r="30" spans="1:49" s="70" customFormat="1" x14ac:dyDescent="0.2">
      <c r="A30" s="125">
        <v>26</v>
      </c>
      <c r="B30" s="126" t="str">
        <f>IF(C30=0,"",VLOOKUP(C30,男女入力!$AV$5:$AW$174,2,0))</f>
        <v/>
      </c>
      <c r="C30" s="127"/>
      <c r="D30" s="128"/>
      <c r="E30" s="127"/>
      <c r="F30" s="127"/>
      <c r="G30" s="127"/>
      <c r="H30" s="128"/>
      <c r="I30" s="238"/>
      <c r="J30" s="239"/>
      <c r="K30" s="127"/>
      <c r="L30" s="126" t="str">
        <f>IF(K30=0,"",VLOOKUP(K30,男女入力!$AY$5:$AZ$6,2,0))</f>
        <v/>
      </c>
      <c r="M30" s="127"/>
      <c r="N30" s="129"/>
      <c r="O30" s="129"/>
      <c r="P30" s="130"/>
      <c r="Q30" s="127"/>
      <c r="R30" s="126" t="str">
        <f>IF(Q30=0,"",VLOOKUP(Q30,男女入力!$AI$5:$AJ$99,2,0))</f>
        <v/>
      </c>
      <c r="S30" s="127"/>
      <c r="T30" s="128"/>
      <c r="U30" s="127"/>
      <c r="V30" s="126" t="str">
        <f>IF(U30=0,"",VLOOKUP(U30,男女入力!$AI$5:$AJ$99,2,0))</f>
        <v/>
      </c>
      <c r="W30" s="131"/>
      <c r="X30" s="132"/>
      <c r="Y30" s="127"/>
      <c r="Z30" s="126" t="str">
        <f>IF(Y30=0,"",VLOOKUP(Y30,男女入力!$AL$5:$AM$21,2,0))</f>
        <v/>
      </c>
      <c r="AA30" s="131"/>
      <c r="AB30" s="127"/>
      <c r="AC30" s="132"/>
      <c r="AD30" s="127"/>
      <c r="AE30" s="126" t="str">
        <f>IF(AD30=0,"",VLOOKUP(AD30,男女入力!$AL$5:$AM$21,2,0))</f>
        <v/>
      </c>
      <c r="AF30" s="131"/>
      <c r="AG30" s="127"/>
      <c r="AI30" s="61" t="s">
        <v>578</v>
      </c>
      <c r="AJ30" s="63">
        <v>55</v>
      </c>
      <c r="AK30" s="86">
        <f t="shared" si="0"/>
        <v>0</v>
      </c>
      <c r="AL30" s="74"/>
      <c r="AM30" s="75"/>
      <c r="AN30" s="72"/>
      <c r="AO30" s="63" t="s">
        <v>159</v>
      </c>
      <c r="AP30" s="63">
        <v>16</v>
      </c>
      <c r="AV30" s="63"/>
      <c r="AW30" s="63"/>
    </row>
    <row r="31" spans="1:49" s="70" customFormat="1" x14ac:dyDescent="0.2">
      <c r="A31" s="125">
        <v>27</v>
      </c>
      <c r="B31" s="126" t="str">
        <f>IF(C31=0,"",VLOOKUP(C31,男女入力!$AV$5:$AW$174,2,0))</f>
        <v/>
      </c>
      <c r="C31" s="127"/>
      <c r="D31" s="128"/>
      <c r="E31" s="127"/>
      <c r="F31" s="127"/>
      <c r="G31" s="127"/>
      <c r="H31" s="128"/>
      <c r="I31" s="238"/>
      <c r="J31" s="239"/>
      <c r="K31" s="127"/>
      <c r="L31" s="126" t="str">
        <f>IF(K31=0,"",VLOOKUP(K31,男女入力!$AY$5:$AZ$6,2,0))</f>
        <v/>
      </c>
      <c r="M31" s="127"/>
      <c r="N31" s="129"/>
      <c r="O31" s="129"/>
      <c r="P31" s="130"/>
      <c r="Q31" s="127"/>
      <c r="R31" s="126" t="str">
        <f>IF(Q31=0,"",VLOOKUP(Q31,男女入力!$AI$5:$AJ$99,2,0))</f>
        <v/>
      </c>
      <c r="S31" s="127"/>
      <c r="T31" s="128"/>
      <c r="U31" s="127"/>
      <c r="V31" s="126" t="str">
        <f>IF(U31=0,"",VLOOKUP(U31,男女入力!$AI$5:$AJ$99,2,0))</f>
        <v/>
      </c>
      <c r="W31" s="131"/>
      <c r="X31" s="132"/>
      <c r="Y31" s="127"/>
      <c r="Z31" s="126" t="str">
        <f>IF(Y31=0,"",VLOOKUP(Y31,男女入力!$AL$5:$AM$21,2,0))</f>
        <v/>
      </c>
      <c r="AA31" s="131"/>
      <c r="AB31" s="127"/>
      <c r="AC31" s="132"/>
      <c r="AD31" s="127"/>
      <c r="AE31" s="126" t="str">
        <f>IF(AD31=0,"",VLOOKUP(AD31,男女入力!$AL$5:$AM$21,2,0))</f>
        <v/>
      </c>
      <c r="AF31" s="131"/>
      <c r="AG31" s="127"/>
      <c r="AI31" s="61" t="s">
        <v>579</v>
      </c>
      <c r="AJ31" s="63">
        <v>56</v>
      </c>
      <c r="AK31" s="86">
        <f t="shared" si="0"/>
        <v>0</v>
      </c>
      <c r="AL31" s="74"/>
      <c r="AM31" s="75"/>
      <c r="AN31" s="72"/>
      <c r="AO31" s="63" t="s">
        <v>158</v>
      </c>
      <c r="AP31" s="63">
        <v>17</v>
      </c>
      <c r="AV31" s="63"/>
      <c r="AW31" s="63"/>
    </row>
    <row r="32" spans="1:49" s="70" customFormat="1" x14ac:dyDescent="0.2">
      <c r="A32" s="125">
        <v>28</v>
      </c>
      <c r="B32" s="126" t="str">
        <f>IF(C32=0,"",VLOOKUP(C32,男女入力!$AV$5:$AW$174,2,0))</f>
        <v/>
      </c>
      <c r="C32" s="127"/>
      <c r="D32" s="128"/>
      <c r="E32" s="127"/>
      <c r="F32" s="127"/>
      <c r="G32" s="127"/>
      <c r="H32" s="128"/>
      <c r="I32" s="238"/>
      <c r="J32" s="239"/>
      <c r="K32" s="127"/>
      <c r="L32" s="126" t="str">
        <f>IF(K32=0,"",VLOOKUP(K32,男女入力!$AY$5:$AZ$6,2,0))</f>
        <v/>
      </c>
      <c r="M32" s="127"/>
      <c r="N32" s="129"/>
      <c r="O32" s="129"/>
      <c r="P32" s="130"/>
      <c r="Q32" s="127"/>
      <c r="R32" s="126" t="str">
        <f>IF(Q32=0,"",VLOOKUP(Q32,男女入力!$AI$5:$AJ$99,2,0))</f>
        <v/>
      </c>
      <c r="S32" s="127"/>
      <c r="T32" s="128"/>
      <c r="U32" s="127"/>
      <c r="V32" s="126" t="str">
        <f>IF(U32=0,"",VLOOKUP(U32,男女入力!$AI$5:$AJ$99,2,0))</f>
        <v/>
      </c>
      <c r="W32" s="131"/>
      <c r="X32" s="132"/>
      <c r="Y32" s="127"/>
      <c r="Z32" s="126" t="str">
        <f>IF(Y32=0,"",VLOOKUP(Y32,男女入力!$AL$5:$AM$21,2,0))</f>
        <v/>
      </c>
      <c r="AA32" s="131"/>
      <c r="AB32" s="127"/>
      <c r="AC32" s="132"/>
      <c r="AD32" s="127"/>
      <c r="AE32" s="126" t="str">
        <f>IF(AD32=0,"",VLOOKUP(AD32,男女入力!$AL$5:$AM$21,2,0))</f>
        <v/>
      </c>
      <c r="AF32" s="131"/>
      <c r="AG32" s="127"/>
      <c r="AI32" s="61" t="s">
        <v>580</v>
      </c>
      <c r="AJ32" s="63">
        <v>57</v>
      </c>
      <c r="AK32" s="86">
        <f t="shared" si="0"/>
        <v>0</v>
      </c>
      <c r="AL32" s="74"/>
      <c r="AM32" s="75"/>
      <c r="AN32" s="72"/>
      <c r="AO32" s="63" t="s">
        <v>160</v>
      </c>
      <c r="AP32" s="63">
        <v>18</v>
      </c>
      <c r="AV32" s="63" t="s">
        <v>430</v>
      </c>
      <c r="AW32" s="63">
        <v>27</v>
      </c>
    </row>
    <row r="33" spans="1:49" s="70" customFormat="1" x14ac:dyDescent="0.2">
      <c r="A33" s="125">
        <v>29</v>
      </c>
      <c r="B33" s="126" t="str">
        <f>IF(C33=0,"",VLOOKUP(C33,男女入力!$AV$5:$AW$174,2,0))</f>
        <v/>
      </c>
      <c r="C33" s="127"/>
      <c r="D33" s="128"/>
      <c r="E33" s="127"/>
      <c r="F33" s="127"/>
      <c r="G33" s="127"/>
      <c r="H33" s="128"/>
      <c r="I33" s="238"/>
      <c r="J33" s="239"/>
      <c r="K33" s="127"/>
      <c r="L33" s="126" t="str">
        <f>IF(K33=0,"",VLOOKUP(K33,男女入力!$AY$5:$AZ$6,2,0))</f>
        <v/>
      </c>
      <c r="M33" s="127"/>
      <c r="N33" s="129"/>
      <c r="O33" s="129"/>
      <c r="P33" s="130"/>
      <c r="Q33" s="127"/>
      <c r="R33" s="126" t="str">
        <f>IF(Q33=0,"",VLOOKUP(Q33,男女入力!$AI$5:$AJ$99,2,0))</f>
        <v/>
      </c>
      <c r="S33" s="127"/>
      <c r="T33" s="128"/>
      <c r="U33" s="127"/>
      <c r="V33" s="126" t="str">
        <f>IF(U33=0,"",VLOOKUP(U33,男女入力!$AI$5:$AJ$99,2,0))</f>
        <v/>
      </c>
      <c r="W33" s="131"/>
      <c r="X33" s="132"/>
      <c r="Y33" s="127"/>
      <c r="Z33" s="126" t="str">
        <f>IF(Y33=0,"",VLOOKUP(Y33,男女入力!$AL$5:$AM$21,2,0))</f>
        <v/>
      </c>
      <c r="AA33" s="131"/>
      <c r="AB33" s="127"/>
      <c r="AC33" s="132"/>
      <c r="AD33" s="127"/>
      <c r="AE33" s="126" t="str">
        <f>IF(AD33=0,"",VLOOKUP(AD33,男女入力!$AL$5:$AM$21,2,0))</f>
        <v/>
      </c>
      <c r="AF33" s="131"/>
      <c r="AG33" s="127"/>
      <c r="AI33" s="61" t="s">
        <v>581</v>
      </c>
      <c r="AJ33" s="63">
        <v>59</v>
      </c>
      <c r="AK33" s="86">
        <f t="shared" si="0"/>
        <v>0</v>
      </c>
      <c r="AL33" s="74"/>
      <c r="AM33" s="75"/>
      <c r="AN33" s="72"/>
      <c r="AO33" s="63" t="s">
        <v>161</v>
      </c>
      <c r="AP33" s="63">
        <v>19</v>
      </c>
      <c r="AV33" s="63" t="s">
        <v>431</v>
      </c>
      <c r="AW33" s="63">
        <v>28</v>
      </c>
    </row>
    <row r="34" spans="1:49" s="70" customFormat="1" x14ac:dyDescent="0.2">
      <c r="A34" s="125">
        <v>30</v>
      </c>
      <c r="B34" s="126" t="str">
        <f>IF(C34=0,"",VLOOKUP(C34,男女入力!$AV$5:$AW$174,2,0))</f>
        <v/>
      </c>
      <c r="C34" s="127"/>
      <c r="D34" s="128"/>
      <c r="E34" s="127"/>
      <c r="F34" s="127"/>
      <c r="G34" s="127"/>
      <c r="H34" s="128"/>
      <c r="I34" s="238"/>
      <c r="J34" s="239"/>
      <c r="K34" s="127"/>
      <c r="L34" s="126" t="str">
        <f>IF(K34=0,"",VLOOKUP(K34,男女入力!$AY$5:$AZ$6,2,0))</f>
        <v/>
      </c>
      <c r="M34" s="127"/>
      <c r="N34" s="129"/>
      <c r="O34" s="129"/>
      <c r="P34" s="130"/>
      <c r="Q34" s="127"/>
      <c r="R34" s="126" t="str">
        <f>IF(Q34=0,"",VLOOKUP(Q34,男女入力!$AI$5:$AJ$99,2,0))</f>
        <v/>
      </c>
      <c r="S34" s="127"/>
      <c r="T34" s="128"/>
      <c r="U34" s="127"/>
      <c r="V34" s="126" t="str">
        <f>IF(U34=0,"",VLOOKUP(U34,男女入力!$AI$5:$AJ$99,2,0))</f>
        <v/>
      </c>
      <c r="W34" s="131"/>
      <c r="X34" s="132"/>
      <c r="Y34" s="127"/>
      <c r="Z34" s="126" t="str">
        <f>IF(Y34=0,"",VLOOKUP(Y34,男女入力!$AL$5:$AM$21,2,0))</f>
        <v/>
      </c>
      <c r="AA34" s="131"/>
      <c r="AB34" s="127"/>
      <c r="AC34" s="132"/>
      <c r="AD34" s="127"/>
      <c r="AE34" s="126" t="str">
        <f>IF(AD34=0,"",VLOOKUP(AD34,男女入力!$AL$5:$AM$21,2,0))</f>
        <v/>
      </c>
      <c r="AF34" s="131"/>
      <c r="AG34" s="127"/>
      <c r="AI34" s="62" t="s">
        <v>582</v>
      </c>
      <c r="AJ34" s="62">
        <v>60</v>
      </c>
      <c r="AK34" s="86">
        <f t="shared" si="0"/>
        <v>0</v>
      </c>
      <c r="AL34" s="76"/>
      <c r="AM34" s="76"/>
      <c r="AN34" s="71"/>
      <c r="AO34" s="63" t="s">
        <v>162</v>
      </c>
      <c r="AP34" s="63">
        <v>20</v>
      </c>
      <c r="AV34" s="63" t="s">
        <v>432</v>
      </c>
      <c r="AW34" s="63">
        <v>29</v>
      </c>
    </row>
    <row r="35" spans="1:49" s="70" customFormat="1" x14ac:dyDescent="0.2">
      <c r="A35" s="125">
        <v>31</v>
      </c>
      <c r="B35" s="126" t="str">
        <f>IF(C35=0,"",VLOOKUP(C35,男女入力!$AV$5:$AW$174,2,0))</f>
        <v/>
      </c>
      <c r="C35" s="127"/>
      <c r="D35" s="128"/>
      <c r="E35" s="127"/>
      <c r="F35" s="127"/>
      <c r="G35" s="127"/>
      <c r="H35" s="128"/>
      <c r="I35" s="238"/>
      <c r="J35" s="239"/>
      <c r="K35" s="127"/>
      <c r="L35" s="126" t="str">
        <f>IF(K35=0,"",VLOOKUP(K35,男女入力!$AY$5:$AZ$6,2,0))</f>
        <v/>
      </c>
      <c r="M35" s="127"/>
      <c r="N35" s="129"/>
      <c r="O35" s="129"/>
      <c r="P35" s="130"/>
      <c r="Q35" s="127"/>
      <c r="R35" s="126" t="str">
        <f>IF(Q35=0,"",VLOOKUP(Q35,男女入力!$AI$5:$AJ$99,2,0))</f>
        <v/>
      </c>
      <c r="S35" s="127"/>
      <c r="T35" s="128"/>
      <c r="U35" s="127"/>
      <c r="V35" s="126" t="str">
        <f>IF(U35=0,"",VLOOKUP(U35,男女入力!$AI$5:$AJ$99,2,0))</f>
        <v/>
      </c>
      <c r="W35" s="131"/>
      <c r="X35" s="132"/>
      <c r="Y35" s="127"/>
      <c r="Z35" s="126" t="str">
        <f>IF(Y35=0,"",VLOOKUP(Y35,男女入力!$AL$5:$AM$21,2,0))</f>
        <v/>
      </c>
      <c r="AA35" s="131"/>
      <c r="AB35" s="127"/>
      <c r="AC35" s="132"/>
      <c r="AD35" s="127"/>
      <c r="AE35" s="126" t="str">
        <f>IF(AD35=0,"",VLOOKUP(AD35,男女入力!$AL$5:$AM$21,2,0))</f>
        <v/>
      </c>
      <c r="AF35" s="131"/>
      <c r="AG35" s="127"/>
      <c r="AI35" s="62" t="s">
        <v>583</v>
      </c>
      <c r="AJ35" s="62">
        <v>63</v>
      </c>
      <c r="AK35" s="86">
        <f t="shared" si="0"/>
        <v>0</v>
      </c>
      <c r="AL35" s="76"/>
      <c r="AM35" s="76"/>
      <c r="AN35" s="71"/>
      <c r="AO35" s="63" t="s">
        <v>163</v>
      </c>
      <c r="AP35" s="63">
        <v>21</v>
      </c>
      <c r="AV35" s="63" t="s">
        <v>433</v>
      </c>
      <c r="AW35" s="63">
        <v>30</v>
      </c>
    </row>
    <row r="36" spans="1:49" s="70" customFormat="1" x14ac:dyDescent="0.2">
      <c r="A36" s="125">
        <v>32</v>
      </c>
      <c r="B36" s="126" t="str">
        <f>IF(C36=0,"",VLOOKUP(C36,男女入力!$AV$5:$AW$174,2,0))</f>
        <v/>
      </c>
      <c r="C36" s="127"/>
      <c r="D36" s="128"/>
      <c r="E36" s="127"/>
      <c r="F36" s="127"/>
      <c r="G36" s="127"/>
      <c r="H36" s="128"/>
      <c r="I36" s="238"/>
      <c r="J36" s="239"/>
      <c r="K36" s="127"/>
      <c r="L36" s="126" t="str">
        <f>IF(K36=0,"",VLOOKUP(K36,男女入力!$AY$5:$AZ$6,2,0))</f>
        <v/>
      </c>
      <c r="M36" s="127"/>
      <c r="N36" s="129"/>
      <c r="O36" s="129"/>
      <c r="P36" s="130"/>
      <c r="Q36" s="127"/>
      <c r="R36" s="126" t="str">
        <f>IF(Q36=0,"",VLOOKUP(Q36,男女入力!$AI$5:$AJ$99,2,0))</f>
        <v/>
      </c>
      <c r="S36" s="127"/>
      <c r="T36" s="128"/>
      <c r="U36" s="127"/>
      <c r="V36" s="126" t="str">
        <f>IF(U36=0,"",VLOOKUP(U36,男女入力!$AI$5:$AJ$99,2,0))</f>
        <v/>
      </c>
      <c r="W36" s="131"/>
      <c r="X36" s="132"/>
      <c r="Y36" s="127"/>
      <c r="Z36" s="126" t="str">
        <f>IF(Y36=0,"",VLOOKUP(Y36,男女入力!$AL$5:$AM$21,2,0))</f>
        <v/>
      </c>
      <c r="AA36" s="131"/>
      <c r="AB36" s="127"/>
      <c r="AC36" s="132"/>
      <c r="AD36" s="127"/>
      <c r="AE36" s="126" t="str">
        <f>IF(AD36=0,"",VLOOKUP(AD36,男女入力!$AL$5:$AM$21,2,0))</f>
        <v/>
      </c>
      <c r="AF36" s="131"/>
      <c r="AG36" s="127"/>
      <c r="AI36" s="62" t="s">
        <v>586</v>
      </c>
      <c r="AJ36" s="62">
        <v>66</v>
      </c>
      <c r="AK36" s="86">
        <f t="shared" si="0"/>
        <v>0</v>
      </c>
      <c r="AL36" s="76"/>
      <c r="AM36" s="76"/>
      <c r="AN36" s="71"/>
      <c r="AO36" s="63" t="s">
        <v>164</v>
      </c>
      <c r="AP36" s="63">
        <v>22</v>
      </c>
      <c r="AV36" s="63" t="s">
        <v>434</v>
      </c>
      <c r="AW36" s="63">
        <v>31</v>
      </c>
    </row>
    <row r="37" spans="1:49" s="70" customFormat="1" x14ac:dyDescent="0.2">
      <c r="A37" s="125">
        <v>33</v>
      </c>
      <c r="B37" s="126" t="str">
        <f>IF(C37=0,"",VLOOKUP(C37,男女入力!$AV$5:$AW$174,2,0))</f>
        <v/>
      </c>
      <c r="C37" s="127"/>
      <c r="D37" s="128"/>
      <c r="E37" s="127"/>
      <c r="F37" s="127"/>
      <c r="G37" s="127"/>
      <c r="H37" s="128"/>
      <c r="I37" s="238"/>
      <c r="J37" s="239"/>
      <c r="K37" s="127"/>
      <c r="L37" s="126" t="str">
        <f>IF(K37=0,"",VLOOKUP(K37,男女入力!$AY$5:$AZ$6,2,0))</f>
        <v/>
      </c>
      <c r="M37" s="127"/>
      <c r="N37" s="129"/>
      <c r="O37" s="129"/>
      <c r="P37" s="130"/>
      <c r="Q37" s="127"/>
      <c r="R37" s="126" t="str">
        <f>IF(Q37=0,"",VLOOKUP(Q37,男女入力!$AI$5:$AJ$99,2,0))</f>
        <v/>
      </c>
      <c r="S37" s="127"/>
      <c r="T37" s="128"/>
      <c r="U37" s="127"/>
      <c r="V37" s="126" t="str">
        <f>IF(U37=0,"",VLOOKUP(U37,男女入力!$AI$5:$AJ$99,2,0))</f>
        <v/>
      </c>
      <c r="W37" s="131"/>
      <c r="X37" s="132"/>
      <c r="Y37" s="127"/>
      <c r="Z37" s="126" t="str">
        <f>IF(Y37=0,"",VLOOKUP(Y37,男女入力!$AL$5:$AM$21,2,0))</f>
        <v/>
      </c>
      <c r="AA37" s="131"/>
      <c r="AB37" s="127"/>
      <c r="AC37" s="132"/>
      <c r="AD37" s="127"/>
      <c r="AE37" s="126" t="str">
        <f>IF(AD37=0,"",VLOOKUP(AD37,男女入力!$AL$5:$AM$21,2,0))</f>
        <v/>
      </c>
      <c r="AF37" s="131"/>
      <c r="AG37" s="127"/>
      <c r="AI37" s="62" t="s">
        <v>587</v>
      </c>
      <c r="AJ37" s="62">
        <v>67</v>
      </c>
      <c r="AK37" s="86">
        <f t="shared" si="0"/>
        <v>0</v>
      </c>
      <c r="AL37" s="76"/>
      <c r="AM37" s="76"/>
      <c r="AN37" s="71"/>
      <c r="AO37" s="63" t="s">
        <v>165</v>
      </c>
      <c r="AP37" s="63">
        <v>23</v>
      </c>
      <c r="AV37" s="63" t="s">
        <v>435</v>
      </c>
      <c r="AW37" s="63">
        <v>32</v>
      </c>
    </row>
    <row r="38" spans="1:49" s="70" customFormat="1" x14ac:dyDescent="0.2">
      <c r="A38" s="125">
        <v>34</v>
      </c>
      <c r="B38" s="126" t="str">
        <f>IF(C38=0,"",VLOOKUP(C38,男女入力!$AV$5:$AW$174,2,0))</f>
        <v/>
      </c>
      <c r="C38" s="127"/>
      <c r="D38" s="128"/>
      <c r="E38" s="127"/>
      <c r="F38" s="127"/>
      <c r="G38" s="127"/>
      <c r="H38" s="128"/>
      <c r="I38" s="238"/>
      <c r="J38" s="239"/>
      <c r="K38" s="127"/>
      <c r="L38" s="126" t="str">
        <f>IF(K38=0,"",VLOOKUP(K38,男女入力!$AY$5:$AZ$6,2,0))</f>
        <v/>
      </c>
      <c r="M38" s="127"/>
      <c r="N38" s="129"/>
      <c r="O38" s="129"/>
      <c r="P38" s="130"/>
      <c r="Q38" s="127"/>
      <c r="R38" s="126" t="str">
        <f>IF(Q38=0,"",VLOOKUP(Q38,男女入力!$AI$5:$AJ$99,2,0))</f>
        <v/>
      </c>
      <c r="S38" s="127"/>
      <c r="T38" s="128"/>
      <c r="U38" s="127"/>
      <c r="V38" s="126" t="str">
        <f>IF(U38=0,"",VLOOKUP(U38,男女入力!$AI$5:$AJ$99,2,0))</f>
        <v/>
      </c>
      <c r="W38" s="131"/>
      <c r="X38" s="132"/>
      <c r="Y38" s="127"/>
      <c r="Z38" s="126" t="str">
        <f>IF(Y38=0,"",VLOOKUP(Y38,男女入力!$AL$5:$AM$21,2,0))</f>
        <v/>
      </c>
      <c r="AA38" s="131"/>
      <c r="AB38" s="127"/>
      <c r="AC38" s="132"/>
      <c r="AD38" s="127"/>
      <c r="AE38" s="126" t="str">
        <f>IF(AD38=0,"",VLOOKUP(AD38,男女入力!$AL$5:$AM$21,2,0))</f>
        <v/>
      </c>
      <c r="AF38" s="131"/>
      <c r="AG38" s="127"/>
      <c r="AI38" s="62" t="s">
        <v>588</v>
      </c>
      <c r="AJ38" s="62">
        <v>68</v>
      </c>
      <c r="AK38" s="86">
        <f t="shared" si="0"/>
        <v>0</v>
      </c>
      <c r="AL38" s="76"/>
      <c r="AM38" s="76"/>
      <c r="AN38" s="71"/>
      <c r="AO38" s="63" t="s">
        <v>166</v>
      </c>
      <c r="AP38" s="63">
        <v>24</v>
      </c>
      <c r="AV38" s="63" t="s">
        <v>436</v>
      </c>
      <c r="AW38" s="63">
        <v>33</v>
      </c>
    </row>
    <row r="39" spans="1:49" s="70" customFormat="1" x14ac:dyDescent="0.2">
      <c r="A39" s="125">
        <v>35</v>
      </c>
      <c r="B39" s="126" t="str">
        <f>IF(C39=0,"",VLOOKUP(C39,男女入力!$AV$5:$AW$174,2,0))</f>
        <v/>
      </c>
      <c r="C39" s="127"/>
      <c r="D39" s="128"/>
      <c r="E39" s="127"/>
      <c r="F39" s="127"/>
      <c r="G39" s="127"/>
      <c r="H39" s="128"/>
      <c r="I39" s="238"/>
      <c r="J39" s="239"/>
      <c r="K39" s="127"/>
      <c r="L39" s="126" t="str">
        <f>IF(K39=0,"",VLOOKUP(K39,男女入力!$AY$5:$AZ$6,2,0))</f>
        <v/>
      </c>
      <c r="M39" s="127"/>
      <c r="N39" s="129"/>
      <c r="O39" s="129"/>
      <c r="P39" s="130"/>
      <c r="Q39" s="127"/>
      <c r="R39" s="126" t="str">
        <f>IF(Q39=0,"",VLOOKUP(Q39,男女入力!$AI$5:$AJ$99,2,0))</f>
        <v/>
      </c>
      <c r="S39" s="127"/>
      <c r="T39" s="128"/>
      <c r="U39" s="127"/>
      <c r="V39" s="126" t="str">
        <f>IF(U39=0,"",VLOOKUP(U39,男女入力!$AI$5:$AJ$99,2,0))</f>
        <v/>
      </c>
      <c r="W39" s="131"/>
      <c r="X39" s="132"/>
      <c r="Y39" s="127"/>
      <c r="Z39" s="126" t="str">
        <f>IF(Y39=0,"",VLOOKUP(Y39,男女入力!$AL$5:$AM$21,2,0))</f>
        <v/>
      </c>
      <c r="AA39" s="131"/>
      <c r="AB39" s="127"/>
      <c r="AC39" s="132"/>
      <c r="AD39" s="127"/>
      <c r="AE39" s="126" t="str">
        <f>IF(AD39=0,"",VLOOKUP(AD39,男女入力!$AL$5:$AM$21,2,0))</f>
        <v/>
      </c>
      <c r="AF39" s="131"/>
      <c r="AG39" s="127"/>
      <c r="AI39" s="62" t="s">
        <v>589</v>
      </c>
      <c r="AJ39" s="62">
        <v>69</v>
      </c>
      <c r="AK39" s="86">
        <f t="shared" si="0"/>
        <v>0</v>
      </c>
      <c r="AL39" s="76"/>
      <c r="AM39" s="76"/>
      <c r="AN39" s="71"/>
      <c r="AO39" s="63" t="s">
        <v>167</v>
      </c>
      <c r="AP39" s="63">
        <v>25</v>
      </c>
      <c r="AV39" s="63"/>
      <c r="AW39" s="63"/>
    </row>
    <row r="40" spans="1:49" s="70" customFormat="1" x14ac:dyDescent="0.2">
      <c r="A40" s="125">
        <v>36</v>
      </c>
      <c r="B40" s="126" t="str">
        <f>IF(C40=0,"",VLOOKUP(C40,男女入力!$AV$5:$AW$174,2,0))</f>
        <v/>
      </c>
      <c r="C40" s="127"/>
      <c r="D40" s="128"/>
      <c r="E40" s="127"/>
      <c r="F40" s="127"/>
      <c r="G40" s="127"/>
      <c r="H40" s="128"/>
      <c r="I40" s="238"/>
      <c r="J40" s="239"/>
      <c r="K40" s="127"/>
      <c r="L40" s="126" t="str">
        <f>IF(K40=0,"",VLOOKUP(K40,男女入力!$AY$5:$AZ$6,2,0))</f>
        <v/>
      </c>
      <c r="M40" s="127"/>
      <c r="N40" s="129"/>
      <c r="O40" s="129"/>
      <c r="P40" s="130"/>
      <c r="Q40" s="127"/>
      <c r="R40" s="126" t="str">
        <f>IF(Q40=0,"",VLOOKUP(Q40,男女入力!$AI$5:$AJ$99,2,0))</f>
        <v/>
      </c>
      <c r="S40" s="127"/>
      <c r="T40" s="128"/>
      <c r="U40" s="127"/>
      <c r="V40" s="126" t="str">
        <f>IF(U40=0,"",VLOOKUP(U40,男女入力!$AI$5:$AJ$99,2,0))</f>
        <v/>
      </c>
      <c r="W40" s="131"/>
      <c r="X40" s="132"/>
      <c r="Y40" s="127"/>
      <c r="Z40" s="126" t="str">
        <f>IF(Y40=0,"",VLOOKUP(Y40,男女入力!$AL$5:$AM$21,2,0))</f>
        <v/>
      </c>
      <c r="AA40" s="131"/>
      <c r="AB40" s="127"/>
      <c r="AC40" s="132"/>
      <c r="AD40" s="127"/>
      <c r="AE40" s="126" t="str">
        <f>IF(AD40=0,"",VLOOKUP(AD40,男女入力!$AL$5:$AM$21,2,0))</f>
        <v/>
      </c>
      <c r="AF40" s="131"/>
      <c r="AG40" s="127"/>
      <c r="AI40" s="62" t="s">
        <v>590</v>
      </c>
      <c r="AJ40" s="62">
        <v>71</v>
      </c>
      <c r="AK40" s="86">
        <f t="shared" si="0"/>
        <v>0</v>
      </c>
      <c r="AL40" s="76"/>
      <c r="AM40" s="76"/>
      <c r="AN40" s="71"/>
      <c r="AO40" s="63" t="s">
        <v>168</v>
      </c>
      <c r="AP40" s="63">
        <v>26</v>
      </c>
      <c r="AV40" s="63" t="s">
        <v>437</v>
      </c>
      <c r="AW40" s="63">
        <v>35</v>
      </c>
    </row>
    <row r="41" spans="1:49" s="70" customFormat="1" x14ac:dyDescent="0.2">
      <c r="A41" s="125">
        <v>37</v>
      </c>
      <c r="B41" s="126" t="str">
        <f>IF(C41=0,"",VLOOKUP(C41,男女入力!$AV$5:$AW$174,2,0))</f>
        <v/>
      </c>
      <c r="C41" s="127"/>
      <c r="D41" s="128"/>
      <c r="E41" s="127"/>
      <c r="F41" s="127"/>
      <c r="G41" s="127"/>
      <c r="H41" s="128"/>
      <c r="I41" s="238"/>
      <c r="J41" s="239"/>
      <c r="K41" s="127"/>
      <c r="L41" s="126" t="str">
        <f>IF(K41=0,"",VLOOKUP(K41,男女入力!$AY$5:$AZ$6,2,0))</f>
        <v/>
      </c>
      <c r="M41" s="127"/>
      <c r="N41" s="129"/>
      <c r="O41" s="129"/>
      <c r="P41" s="130"/>
      <c r="Q41" s="127"/>
      <c r="R41" s="126" t="str">
        <f>IF(Q41=0,"",VLOOKUP(Q41,男女入力!$AI$5:$AJ$99,2,0))</f>
        <v/>
      </c>
      <c r="S41" s="127"/>
      <c r="T41" s="128"/>
      <c r="U41" s="127"/>
      <c r="V41" s="126" t="str">
        <f>IF(U41=0,"",VLOOKUP(U41,男女入力!$AI$5:$AJ$99,2,0))</f>
        <v/>
      </c>
      <c r="W41" s="131"/>
      <c r="X41" s="132"/>
      <c r="Y41" s="127"/>
      <c r="Z41" s="126" t="str">
        <f>IF(Y41=0,"",VLOOKUP(Y41,男女入力!$AL$5:$AM$21,2,0))</f>
        <v/>
      </c>
      <c r="AA41" s="131"/>
      <c r="AB41" s="127"/>
      <c r="AC41" s="132"/>
      <c r="AD41" s="127"/>
      <c r="AE41" s="126" t="str">
        <f>IF(AD41=0,"",VLOOKUP(AD41,男女入力!$AL$5:$AM$21,2,0))</f>
        <v/>
      </c>
      <c r="AF41" s="131"/>
      <c r="AG41" s="127"/>
      <c r="AI41" s="62" t="s">
        <v>591</v>
      </c>
      <c r="AJ41" s="62">
        <v>72</v>
      </c>
      <c r="AK41" s="86">
        <f t="shared" si="0"/>
        <v>0</v>
      </c>
      <c r="AL41" s="76"/>
      <c r="AM41" s="76"/>
      <c r="AN41" s="71"/>
      <c r="AO41" s="63" t="s">
        <v>169</v>
      </c>
      <c r="AP41" s="63">
        <v>27</v>
      </c>
      <c r="AV41" s="141"/>
      <c r="AW41" s="141"/>
    </row>
    <row r="42" spans="1:49" s="70" customFormat="1" x14ac:dyDescent="0.2">
      <c r="A42" s="125">
        <v>38</v>
      </c>
      <c r="B42" s="126" t="str">
        <f>IF(C42=0,"",VLOOKUP(C42,男女入力!$AV$5:$AW$174,2,0))</f>
        <v/>
      </c>
      <c r="C42" s="127"/>
      <c r="D42" s="128"/>
      <c r="E42" s="127"/>
      <c r="F42" s="127"/>
      <c r="G42" s="127"/>
      <c r="H42" s="128"/>
      <c r="I42" s="238"/>
      <c r="J42" s="239"/>
      <c r="K42" s="127"/>
      <c r="L42" s="126" t="str">
        <f>IF(K42=0,"",VLOOKUP(K42,男女入力!$AY$5:$AZ$6,2,0))</f>
        <v/>
      </c>
      <c r="M42" s="127"/>
      <c r="N42" s="129"/>
      <c r="O42" s="129"/>
      <c r="P42" s="130"/>
      <c r="Q42" s="127"/>
      <c r="R42" s="126" t="str">
        <f>IF(Q42=0,"",VLOOKUP(Q42,男女入力!$AI$5:$AJ$99,2,0))</f>
        <v/>
      </c>
      <c r="S42" s="127"/>
      <c r="T42" s="128"/>
      <c r="U42" s="127"/>
      <c r="V42" s="126" t="str">
        <f>IF(U42=0,"",VLOOKUP(U42,男女入力!$AI$5:$AJ$99,2,0))</f>
        <v/>
      </c>
      <c r="W42" s="131"/>
      <c r="X42" s="132"/>
      <c r="Y42" s="127"/>
      <c r="Z42" s="126" t="str">
        <f>IF(Y42=0,"",VLOOKUP(Y42,男女入力!$AL$5:$AM$21,2,0))</f>
        <v/>
      </c>
      <c r="AA42" s="131"/>
      <c r="AB42" s="127"/>
      <c r="AC42" s="132"/>
      <c r="AD42" s="127"/>
      <c r="AE42" s="126" t="str">
        <f>IF(AD42=0,"",VLOOKUP(AD42,男女入力!$AL$5:$AM$21,2,0))</f>
        <v/>
      </c>
      <c r="AF42" s="131"/>
      <c r="AG42" s="127"/>
      <c r="AI42" s="62" t="s">
        <v>592</v>
      </c>
      <c r="AJ42" s="62">
        <v>73</v>
      </c>
      <c r="AK42" s="86">
        <f t="shared" si="0"/>
        <v>0</v>
      </c>
      <c r="AL42" s="76"/>
      <c r="AM42" s="76"/>
      <c r="AN42" s="71"/>
      <c r="AO42" s="63" t="s">
        <v>170</v>
      </c>
      <c r="AP42" s="63">
        <v>28</v>
      </c>
      <c r="AV42" s="63"/>
      <c r="AW42" s="63"/>
    </row>
    <row r="43" spans="1:49" s="70" customFormat="1" x14ac:dyDescent="0.2">
      <c r="A43" s="125">
        <v>39</v>
      </c>
      <c r="B43" s="126" t="str">
        <f>IF(C43=0,"",VLOOKUP(C43,男女入力!$AV$5:$AW$174,2,0))</f>
        <v/>
      </c>
      <c r="C43" s="127"/>
      <c r="D43" s="128"/>
      <c r="E43" s="127"/>
      <c r="F43" s="127"/>
      <c r="G43" s="127"/>
      <c r="H43" s="128"/>
      <c r="I43" s="238"/>
      <c r="J43" s="239"/>
      <c r="K43" s="127"/>
      <c r="L43" s="126" t="str">
        <f>IF(K43=0,"",VLOOKUP(K43,男女入力!$AY$5:$AZ$6,2,0))</f>
        <v/>
      </c>
      <c r="M43" s="127"/>
      <c r="N43" s="129"/>
      <c r="O43" s="129"/>
      <c r="P43" s="130"/>
      <c r="Q43" s="127"/>
      <c r="R43" s="126" t="str">
        <f>IF(Q43=0,"",VLOOKUP(Q43,男女入力!$AI$5:$AJ$99,2,0))</f>
        <v/>
      </c>
      <c r="S43" s="127"/>
      <c r="T43" s="128"/>
      <c r="U43" s="127"/>
      <c r="V43" s="126" t="str">
        <f>IF(U43=0,"",VLOOKUP(U43,男女入力!$AI$5:$AJ$99,2,0))</f>
        <v/>
      </c>
      <c r="W43" s="131"/>
      <c r="X43" s="132"/>
      <c r="Y43" s="127"/>
      <c r="Z43" s="126" t="str">
        <f>IF(Y43=0,"",VLOOKUP(Y43,男女入力!$AL$5:$AM$21,2,0))</f>
        <v/>
      </c>
      <c r="AA43" s="131"/>
      <c r="AB43" s="127"/>
      <c r="AC43" s="132"/>
      <c r="AD43" s="127"/>
      <c r="AE43" s="126" t="str">
        <f>IF(AD43=0,"",VLOOKUP(AD43,男女入力!$AL$5:$AM$21,2,0))</f>
        <v/>
      </c>
      <c r="AF43" s="131"/>
      <c r="AG43" s="127"/>
      <c r="AI43" s="62" t="s">
        <v>593</v>
      </c>
      <c r="AJ43" s="62">
        <v>74</v>
      </c>
      <c r="AK43" s="86">
        <f t="shared" si="0"/>
        <v>0</v>
      </c>
      <c r="AL43" s="76"/>
      <c r="AM43" s="76"/>
      <c r="AN43" s="71"/>
      <c r="AO43" s="63" t="s">
        <v>171</v>
      </c>
      <c r="AP43" s="63">
        <v>29</v>
      </c>
      <c r="AV43" s="63" t="s">
        <v>438</v>
      </c>
      <c r="AW43" s="63">
        <v>38</v>
      </c>
    </row>
    <row r="44" spans="1:49" s="70" customFormat="1" x14ac:dyDescent="0.2">
      <c r="A44" s="125">
        <v>40</v>
      </c>
      <c r="B44" s="126" t="str">
        <f>IF(C44=0,"",VLOOKUP(C44,男女入力!$AV$5:$AW$174,2,0))</f>
        <v/>
      </c>
      <c r="C44" s="127"/>
      <c r="D44" s="128"/>
      <c r="E44" s="127"/>
      <c r="F44" s="127"/>
      <c r="G44" s="127"/>
      <c r="H44" s="128"/>
      <c r="I44" s="238"/>
      <c r="J44" s="239"/>
      <c r="K44" s="127"/>
      <c r="L44" s="126" t="str">
        <f>IF(K44=0,"",VLOOKUP(K44,男女入力!$AY$5:$AZ$6,2,0))</f>
        <v/>
      </c>
      <c r="M44" s="127"/>
      <c r="N44" s="129"/>
      <c r="O44" s="129"/>
      <c r="P44" s="130"/>
      <c r="Q44" s="127"/>
      <c r="R44" s="126" t="str">
        <f>IF(Q44=0,"",VLOOKUP(Q44,男女入力!$AI$5:$AJ$99,2,0))</f>
        <v/>
      </c>
      <c r="S44" s="127"/>
      <c r="T44" s="128"/>
      <c r="U44" s="127"/>
      <c r="V44" s="126" t="str">
        <f>IF(U44=0,"",VLOOKUP(U44,男女入力!$AI$5:$AJ$99,2,0))</f>
        <v/>
      </c>
      <c r="W44" s="131"/>
      <c r="X44" s="132"/>
      <c r="Y44" s="127"/>
      <c r="Z44" s="126" t="str">
        <f>IF(Y44=0,"",VLOOKUP(Y44,男女入力!$AL$5:$AM$21,2,0))</f>
        <v/>
      </c>
      <c r="AA44" s="131"/>
      <c r="AB44" s="127"/>
      <c r="AC44" s="132"/>
      <c r="AD44" s="127"/>
      <c r="AE44" s="126" t="str">
        <f>IF(AD44=0,"",VLOOKUP(AD44,男女入力!$AL$5:$AM$21,2,0))</f>
        <v/>
      </c>
      <c r="AF44" s="131"/>
      <c r="AG44" s="127"/>
      <c r="AI44" s="62" t="s">
        <v>594</v>
      </c>
      <c r="AJ44" s="62">
        <v>75</v>
      </c>
      <c r="AK44" s="86">
        <f t="shared" si="0"/>
        <v>0</v>
      </c>
      <c r="AL44" s="76"/>
      <c r="AM44" s="76"/>
      <c r="AN44" s="71"/>
      <c r="AO44" s="63" t="s">
        <v>172</v>
      </c>
      <c r="AP44" s="63">
        <v>30</v>
      </c>
      <c r="AV44" s="63"/>
      <c r="AW44" s="63"/>
    </row>
    <row r="45" spans="1:49" s="70" customFormat="1" x14ac:dyDescent="0.2">
      <c r="A45" s="125">
        <v>41</v>
      </c>
      <c r="B45" s="126" t="str">
        <f>IF(C45=0,"",VLOOKUP(C45,男女入力!$AV$5:$AW$174,2,0))</f>
        <v/>
      </c>
      <c r="C45" s="127"/>
      <c r="D45" s="128"/>
      <c r="E45" s="127"/>
      <c r="F45" s="127"/>
      <c r="G45" s="127"/>
      <c r="H45" s="128"/>
      <c r="I45" s="238"/>
      <c r="J45" s="239"/>
      <c r="K45" s="127"/>
      <c r="L45" s="126" t="str">
        <f>IF(K45=0,"",VLOOKUP(K45,男女入力!$AY$5:$AZ$6,2,0))</f>
        <v/>
      </c>
      <c r="M45" s="127"/>
      <c r="N45" s="129"/>
      <c r="O45" s="129"/>
      <c r="P45" s="130"/>
      <c r="Q45" s="127"/>
      <c r="R45" s="126" t="str">
        <f>IF(Q45=0,"",VLOOKUP(Q45,男女入力!$AI$5:$AJ$99,2,0))</f>
        <v/>
      </c>
      <c r="S45" s="127"/>
      <c r="T45" s="128"/>
      <c r="U45" s="127"/>
      <c r="V45" s="126" t="str">
        <f>IF(U45=0,"",VLOOKUP(U45,男女入力!$AI$5:$AJ$99,2,0))</f>
        <v/>
      </c>
      <c r="W45" s="131"/>
      <c r="X45" s="132"/>
      <c r="Y45" s="127"/>
      <c r="Z45" s="126" t="str">
        <f>IF(Y45=0,"",VLOOKUP(Y45,男女入力!$AL$5:$AM$21,2,0))</f>
        <v/>
      </c>
      <c r="AA45" s="131"/>
      <c r="AB45" s="127"/>
      <c r="AC45" s="132"/>
      <c r="AD45" s="127"/>
      <c r="AE45" s="126" t="str">
        <f>IF(AD45=0,"",VLOOKUP(AD45,男女入力!$AL$5:$AM$21,2,0))</f>
        <v/>
      </c>
      <c r="AF45" s="131"/>
      <c r="AG45" s="127"/>
      <c r="AI45" s="62" t="s">
        <v>612</v>
      </c>
      <c r="AJ45" s="62">
        <v>96</v>
      </c>
      <c r="AK45" s="86">
        <f t="shared" si="0"/>
        <v>0</v>
      </c>
      <c r="AL45" s="76"/>
      <c r="AM45" s="76"/>
      <c r="AN45" s="71"/>
      <c r="AO45" s="63" t="s">
        <v>173</v>
      </c>
      <c r="AP45" s="63">
        <v>31</v>
      </c>
      <c r="AV45" s="63" t="s">
        <v>439</v>
      </c>
      <c r="AW45" s="63">
        <v>40</v>
      </c>
    </row>
    <row r="46" spans="1:49" s="70" customFormat="1" x14ac:dyDescent="0.2">
      <c r="A46" s="125">
        <v>42</v>
      </c>
      <c r="B46" s="126" t="str">
        <f>IF(C46=0,"",VLOOKUP(C46,男女入力!$AV$5:$AW$174,2,0))</f>
        <v/>
      </c>
      <c r="C46" s="127"/>
      <c r="D46" s="128"/>
      <c r="E46" s="127"/>
      <c r="F46" s="127"/>
      <c r="G46" s="127"/>
      <c r="H46" s="128"/>
      <c r="I46" s="238"/>
      <c r="J46" s="239"/>
      <c r="K46" s="127"/>
      <c r="L46" s="126" t="str">
        <f>IF(K46=0,"",VLOOKUP(K46,男女入力!$AY$5:$AZ$6,2,0))</f>
        <v/>
      </c>
      <c r="M46" s="127"/>
      <c r="N46" s="129"/>
      <c r="O46" s="129"/>
      <c r="P46" s="130"/>
      <c r="Q46" s="127"/>
      <c r="R46" s="126" t="str">
        <f>IF(Q46=0,"",VLOOKUP(Q46,男女入力!$AI$5:$AJ$99,2,0))</f>
        <v/>
      </c>
      <c r="S46" s="127"/>
      <c r="T46" s="128"/>
      <c r="U46" s="127"/>
      <c r="V46" s="126" t="str">
        <f>IF(U46=0,"",VLOOKUP(U46,男女入力!$AI$5:$AJ$99,2,0))</f>
        <v/>
      </c>
      <c r="W46" s="131"/>
      <c r="X46" s="132"/>
      <c r="Y46" s="127"/>
      <c r="Z46" s="126" t="str">
        <f>IF(Y46=0,"",VLOOKUP(Y46,男女入力!$AL$5:$AM$21,2,0))</f>
        <v/>
      </c>
      <c r="AA46" s="131"/>
      <c r="AB46" s="127"/>
      <c r="AC46" s="132"/>
      <c r="AD46" s="127"/>
      <c r="AE46" s="126" t="str">
        <f>IF(AD46=0,"",VLOOKUP(AD46,男女入力!$AL$5:$AM$21,2,0))</f>
        <v/>
      </c>
      <c r="AF46" s="131"/>
      <c r="AG46" s="127"/>
      <c r="AI46" s="62" t="s">
        <v>613</v>
      </c>
      <c r="AJ46" s="62">
        <v>97</v>
      </c>
      <c r="AK46" s="86">
        <f t="shared" si="0"/>
        <v>0</v>
      </c>
      <c r="AL46" s="76"/>
      <c r="AM46" s="76"/>
      <c r="AN46" s="71"/>
      <c r="AO46" s="63" t="s">
        <v>174</v>
      </c>
      <c r="AP46" s="63">
        <v>32</v>
      </c>
      <c r="AV46" s="63" t="s">
        <v>440</v>
      </c>
      <c r="AW46" s="63">
        <v>41</v>
      </c>
    </row>
    <row r="47" spans="1:49" s="70" customFormat="1" x14ac:dyDescent="0.2">
      <c r="A47" s="125">
        <v>43</v>
      </c>
      <c r="B47" s="126" t="str">
        <f>IF(C47=0,"",VLOOKUP(C47,男女入力!$AV$5:$AW$174,2,0))</f>
        <v/>
      </c>
      <c r="C47" s="127"/>
      <c r="D47" s="128"/>
      <c r="E47" s="127"/>
      <c r="F47" s="127"/>
      <c r="G47" s="127"/>
      <c r="H47" s="128"/>
      <c r="I47" s="238"/>
      <c r="J47" s="239"/>
      <c r="K47" s="127"/>
      <c r="L47" s="126" t="str">
        <f>IF(K47=0,"",VLOOKUP(K47,男女入力!$AY$5:$AZ$6,2,0))</f>
        <v/>
      </c>
      <c r="M47" s="127"/>
      <c r="N47" s="129"/>
      <c r="O47" s="129"/>
      <c r="P47" s="130"/>
      <c r="Q47" s="127"/>
      <c r="R47" s="126" t="str">
        <f>IF(Q47=0,"",VLOOKUP(Q47,男女入力!$AI$5:$AJ$99,2,0))</f>
        <v/>
      </c>
      <c r="S47" s="127"/>
      <c r="T47" s="128"/>
      <c r="U47" s="127"/>
      <c r="V47" s="126" t="str">
        <f>IF(U47=0,"",VLOOKUP(U47,男女入力!$AI$5:$AJ$99,2,0))</f>
        <v/>
      </c>
      <c r="W47" s="131"/>
      <c r="X47" s="132"/>
      <c r="Y47" s="127"/>
      <c r="Z47" s="126" t="str">
        <f>IF(Y47=0,"",VLOOKUP(Y47,男女入力!$AL$5:$AM$21,2,0))</f>
        <v/>
      </c>
      <c r="AA47" s="131"/>
      <c r="AB47" s="127"/>
      <c r="AC47" s="132"/>
      <c r="AD47" s="127"/>
      <c r="AE47" s="126" t="str">
        <f>IF(AD47=0,"",VLOOKUP(AD47,男女入力!$AL$5:$AM$21,2,0))</f>
        <v/>
      </c>
      <c r="AF47" s="131"/>
      <c r="AG47" s="127"/>
      <c r="AI47" s="62" t="s">
        <v>614</v>
      </c>
      <c r="AJ47" s="62">
        <v>98</v>
      </c>
      <c r="AK47" s="86">
        <f t="shared" si="0"/>
        <v>0</v>
      </c>
      <c r="AL47" s="76"/>
      <c r="AM47" s="76"/>
      <c r="AN47" s="71"/>
      <c r="AO47" s="63" t="s">
        <v>175</v>
      </c>
      <c r="AP47" s="63">
        <v>33</v>
      </c>
      <c r="AV47" s="63" t="s">
        <v>441</v>
      </c>
      <c r="AW47" s="63">
        <v>42</v>
      </c>
    </row>
    <row r="48" spans="1:49" s="70" customFormat="1" x14ac:dyDescent="0.2">
      <c r="A48" s="125">
        <v>44</v>
      </c>
      <c r="B48" s="126" t="str">
        <f>IF(C48=0,"",VLOOKUP(C48,男女入力!$AV$5:$AW$174,2,0))</f>
        <v/>
      </c>
      <c r="C48" s="127"/>
      <c r="D48" s="128"/>
      <c r="E48" s="127"/>
      <c r="F48" s="127"/>
      <c r="G48" s="127"/>
      <c r="H48" s="128"/>
      <c r="I48" s="238"/>
      <c r="J48" s="239"/>
      <c r="K48" s="127"/>
      <c r="L48" s="126" t="str">
        <f>IF(K48=0,"",VLOOKUP(K48,男女入力!$AY$5:$AZ$6,2,0))</f>
        <v/>
      </c>
      <c r="M48" s="127"/>
      <c r="N48" s="129"/>
      <c r="O48" s="129"/>
      <c r="P48" s="130"/>
      <c r="Q48" s="127"/>
      <c r="R48" s="126" t="str">
        <f>IF(Q48=0,"",VLOOKUP(Q48,男女入力!$AI$5:$AJ$99,2,0))</f>
        <v/>
      </c>
      <c r="S48" s="127"/>
      <c r="T48" s="128"/>
      <c r="U48" s="127"/>
      <c r="V48" s="126" t="str">
        <f>IF(U48=0,"",VLOOKUP(U48,男女入力!$AI$5:$AJ$99,2,0))</f>
        <v/>
      </c>
      <c r="W48" s="131"/>
      <c r="X48" s="132"/>
      <c r="Y48" s="127"/>
      <c r="Z48" s="126" t="str">
        <f>IF(Y48=0,"",VLOOKUP(Y48,男女入力!$AL$5:$AM$21,2,0))</f>
        <v/>
      </c>
      <c r="AA48" s="131"/>
      <c r="AB48" s="127"/>
      <c r="AC48" s="132"/>
      <c r="AD48" s="127"/>
      <c r="AE48" s="126" t="str">
        <f>IF(AD48=0,"",VLOOKUP(AD48,男女入力!$AL$5:$AM$21,2,0))</f>
        <v/>
      </c>
      <c r="AF48" s="131"/>
      <c r="AG48" s="127"/>
      <c r="AI48" s="62" t="s">
        <v>615</v>
      </c>
      <c r="AJ48" s="62">
        <v>99</v>
      </c>
      <c r="AK48" s="86">
        <f t="shared" si="0"/>
        <v>0</v>
      </c>
      <c r="AL48" s="76"/>
      <c r="AM48" s="76"/>
      <c r="AN48" s="71"/>
      <c r="AO48" s="63" t="s">
        <v>176</v>
      </c>
      <c r="AP48" s="63">
        <v>34</v>
      </c>
      <c r="AV48" s="63" t="s">
        <v>442</v>
      </c>
      <c r="AW48" s="63">
        <v>43</v>
      </c>
    </row>
    <row r="49" spans="1:49" s="70" customFormat="1" x14ac:dyDescent="0.2">
      <c r="A49" s="125">
        <v>45</v>
      </c>
      <c r="B49" s="126" t="str">
        <f>IF(C49=0,"",VLOOKUP(C49,男女入力!$AV$5:$AW$174,2,0))</f>
        <v/>
      </c>
      <c r="C49" s="127"/>
      <c r="D49" s="128"/>
      <c r="E49" s="127"/>
      <c r="F49" s="127"/>
      <c r="G49" s="127"/>
      <c r="H49" s="128"/>
      <c r="I49" s="238"/>
      <c r="J49" s="239"/>
      <c r="K49" s="127"/>
      <c r="L49" s="126" t="str">
        <f>IF(K49=0,"",VLOOKUP(K49,男女入力!$AY$5:$AZ$6,2,0))</f>
        <v/>
      </c>
      <c r="M49" s="127"/>
      <c r="N49" s="129"/>
      <c r="O49" s="129"/>
      <c r="P49" s="130"/>
      <c r="Q49" s="127"/>
      <c r="R49" s="126" t="str">
        <f>IF(Q49=0,"",VLOOKUP(Q49,男女入力!$AI$5:$AJ$99,2,0))</f>
        <v/>
      </c>
      <c r="S49" s="127"/>
      <c r="T49" s="128"/>
      <c r="U49" s="127"/>
      <c r="V49" s="126" t="str">
        <f>IF(U49=0,"",VLOOKUP(U49,男女入力!$AI$5:$AJ$99,2,0))</f>
        <v/>
      </c>
      <c r="W49" s="131"/>
      <c r="X49" s="132"/>
      <c r="Y49" s="127"/>
      <c r="Z49" s="126" t="str">
        <f>IF(Y49=0,"",VLOOKUP(Y49,男女入力!$AL$5:$AM$21,2,0))</f>
        <v/>
      </c>
      <c r="AA49" s="131"/>
      <c r="AB49" s="127"/>
      <c r="AC49" s="132"/>
      <c r="AD49" s="127"/>
      <c r="AE49" s="126" t="str">
        <f>IF(AD49=0,"",VLOOKUP(AD49,男女入力!$AL$5:$AM$21,2,0))</f>
        <v/>
      </c>
      <c r="AF49" s="131"/>
      <c r="AG49" s="127"/>
      <c r="AI49" s="62" t="s">
        <v>616</v>
      </c>
      <c r="AJ49" s="62">
        <v>101</v>
      </c>
      <c r="AK49" s="86">
        <f t="shared" si="0"/>
        <v>0</v>
      </c>
      <c r="AL49" s="76"/>
      <c r="AM49" s="76"/>
      <c r="AN49" s="71"/>
      <c r="AO49" s="63" t="s">
        <v>177</v>
      </c>
      <c r="AP49" s="63">
        <v>35</v>
      </c>
      <c r="AV49" s="63"/>
      <c r="AW49" s="63"/>
    </row>
    <row r="50" spans="1:49" s="70" customFormat="1" x14ac:dyDescent="0.2">
      <c r="A50" s="125">
        <v>46</v>
      </c>
      <c r="B50" s="126" t="str">
        <f>IF(C50=0,"",VLOOKUP(C50,男女入力!$AV$5:$AW$174,2,0))</f>
        <v/>
      </c>
      <c r="C50" s="127"/>
      <c r="D50" s="128"/>
      <c r="E50" s="127"/>
      <c r="F50" s="127"/>
      <c r="G50" s="127"/>
      <c r="H50" s="128"/>
      <c r="I50" s="238"/>
      <c r="J50" s="239"/>
      <c r="K50" s="127"/>
      <c r="L50" s="126" t="str">
        <f>IF(K50=0,"",VLOOKUP(K50,男女入力!$AY$5:$AZ$6,2,0))</f>
        <v/>
      </c>
      <c r="M50" s="127"/>
      <c r="N50" s="129"/>
      <c r="O50" s="129"/>
      <c r="P50" s="130"/>
      <c r="Q50" s="127"/>
      <c r="R50" s="126" t="str">
        <f>IF(Q50=0,"",VLOOKUP(Q50,男女入力!$AI$5:$AJ$99,2,0))</f>
        <v/>
      </c>
      <c r="S50" s="127"/>
      <c r="T50" s="128"/>
      <c r="U50" s="127"/>
      <c r="V50" s="126" t="str">
        <f>IF(U50=0,"",VLOOKUP(U50,男女入力!$AI$5:$AJ$99,2,0))</f>
        <v/>
      </c>
      <c r="W50" s="131"/>
      <c r="X50" s="132"/>
      <c r="Y50" s="127"/>
      <c r="Z50" s="126" t="str">
        <f>IF(Y50=0,"",VLOOKUP(Y50,男女入力!$AL$5:$AM$21,2,0))</f>
        <v/>
      </c>
      <c r="AA50" s="131"/>
      <c r="AB50" s="127"/>
      <c r="AC50" s="132"/>
      <c r="AD50" s="127"/>
      <c r="AE50" s="126" t="str">
        <f>IF(AD50=0,"",VLOOKUP(AD50,男女入力!$AL$5:$AM$21,2,0))</f>
        <v/>
      </c>
      <c r="AF50" s="131"/>
      <c r="AG50" s="127"/>
      <c r="AI50" s="62" t="s">
        <v>617</v>
      </c>
      <c r="AJ50" s="62">
        <v>103</v>
      </c>
      <c r="AK50" s="86">
        <f t="shared" si="0"/>
        <v>0</v>
      </c>
      <c r="AL50" s="76"/>
      <c r="AM50" s="76"/>
      <c r="AN50" s="71"/>
      <c r="AO50" s="63" t="s">
        <v>179</v>
      </c>
      <c r="AP50" s="63">
        <v>36</v>
      </c>
      <c r="AV50" s="63" t="s">
        <v>443</v>
      </c>
      <c r="AW50" s="63">
        <v>45</v>
      </c>
    </row>
    <row r="51" spans="1:49" s="70" customFormat="1" x14ac:dyDescent="0.2">
      <c r="A51" s="125">
        <v>47</v>
      </c>
      <c r="B51" s="126" t="str">
        <f>IF(C51=0,"",VLOOKUP(C51,男女入力!$AV$5:$AW$174,2,0))</f>
        <v/>
      </c>
      <c r="C51" s="127"/>
      <c r="D51" s="128"/>
      <c r="E51" s="127"/>
      <c r="F51" s="127"/>
      <c r="G51" s="127"/>
      <c r="H51" s="128"/>
      <c r="I51" s="238"/>
      <c r="J51" s="239"/>
      <c r="K51" s="127"/>
      <c r="L51" s="126" t="str">
        <f>IF(K51=0,"",VLOOKUP(K51,男女入力!$AY$5:$AZ$6,2,0))</f>
        <v/>
      </c>
      <c r="M51" s="127"/>
      <c r="N51" s="129"/>
      <c r="O51" s="129"/>
      <c r="P51" s="130"/>
      <c r="Q51" s="127"/>
      <c r="R51" s="126" t="str">
        <f>IF(Q51=0,"",VLOOKUP(Q51,男女入力!$AI$5:$AJ$99,2,0))</f>
        <v/>
      </c>
      <c r="S51" s="127"/>
      <c r="T51" s="128"/>
      <c r="U51" s="127"/>
      <c r="V51" s="126" t="str">
        <f>IF(U51=0,"",VLOOKUP(U51,男女入力!$AI$5:$AJ$99,2,0))</f>
        <v/>
      </c>
      <c r="W51" s="131"/>
      <c r="X51" s="132"/>
      <c r="Y51" s="127"/>
      <c r="Z51" s="126" t="str">
        <f>IF(Y51=0,"",VLOOKUP(Y51,男女入力!$AL$5:$AM$21,2,0))</f>
        <v/>
      </c>
      <c r="AA51" s="131"/>
      <c r="AB51" s="127"/>
      <c r="AC51" s="132"/>
      <c r="AD51" s="127"/>
      <c r="AE51" s="126" t="str">
        <f>IF(AD51=0,"",VLOOKUP(AD51,男女入力!$AL$5:$AM$21,2,0))</f>
        <v/>
      </c>
      <c r="AF51" s="131"/>
      <c r="AG51" s="127"/>
      <c r="AI51" s="62" t="s">
        <v>619</v>
      </c>
      <c r="AJ51" s="62">
        <v>106</v>
      </c>
      <c r="AK51" s="86">
        <f t="shared" si="0"/>
        <v>0</v>
      </c>
      <c r="AL51" s="76"/>
      <c r="AM51" s="76"/>
      <c r="AN51" s="71"/>
      <c r="AO51" s="63" t="s">
        <v>178</v>
      </c>
      <c r="AP51" s="63">
        <v>37</v>
      </c>
      <c r="AV51" s="63" t="s">
        <v>444</v>
      </c>
      <c r="AW51" s="63">
        <v>46</v>
      </c>
    </row>
    <row r="52" spans="1:49" s="70" customFormat="1" x14ac:dyDescent="0.2">
      <c r="A52" s="125">
        <v>48</v>
      </c>
      <c r="B52" s="126" t="str">
        <f>IF(C52=0,"",VLOOKUP(C52,男女入力!$AV$5:$AW$174,2,0))</f>
        <v/>
      </c>
      <c r="C52" s="127"/>
      <c r="D52" s="128"/>
      <c r="E52" s="127"/>
      <c r="F52" s="127"/>
      <c r="G52" s="127"/>
      <c r="H52" s="128"/>
      <c r="I52" s="238"/>
      <c r="J52" s="239"/>
      <c r="K52" s="127"/>
      <c r="L52" s="126" t="str">
        <f>IF(K52=0,"",VLOOKUP(K52,男女入力!$AY$5:$AZ$6,2,0))</f>
        <v/>
      </c>
      <c r="M52" s="127"/>
      <c r="N52" s="129"/>
      <c r="O52" s="129"/>
      <c r="P52" s="130"/>
      <c r="Q52" s="127"/>
      <c r="R52" s="126" t="str">
        <f>IF(Q52=0,"",VLOOKUP(Q52,男女入力!$AI$5:$AJ$99,2,0))</f>
        <v/>
      </c>
      <c r="S52" s="127"/>
      <c r="T52" s="128"/>
      <c r="U52" s="127"/>
      <c r="V52" s="126" t="str">
        <f>IF(U52=0,"",VLOOKUP(U52,男女入力!$AI$5:$AJ$99,2,0))</f>
        <v/>
      </c>
      <c r="W52" s="131"/>
      <c r="X52" s="132"/>
      <c r="Y52" s="127"/>
      <c r="Z52" s="126" t="str">
        <f>IF(Y52=0,"",VLOOKUP(Y52,男女入力!$AL$5:$AM$21,2,0))</f>
        <v/>
      </c>
      <c r="AA52" s="131"/>
      <c r="AB52" s="127"/>
      <c r="AC52" s="132"/>
      <c r="AD52" s="127"/>
      <c r="AE52" s="126" t="str">
        <f>IF(AD52=0,"",VLOOKUP(AD52,男女入力!$AL$5:$AM$21,2,0))</f>
        <v/>
      </c>
      <c r="AF52" s="131"/>
      <c r="AG52" s="127"/>
      <c r="AI52" s="62" t="s">
        <v>620</v>
      </c>
      <c r="AJ52" s="62">
        <v>107</v>
      </c>
      <c r="AK52" s="86">
        <f t="shared" si="0"/>
        <v>0</v>
      </c>
      <c r="AL52" s="76"/>
      <c r="AM52" s="76"/>
      <c r="AN52" s="71"/>
      <c r="AO52" s="63" t="s">
        <v>180</v>
      </c>
      <c r="AP52" s="63">
        <v>38</v>
      </c>
      <c r="AV52" s="63" t="s">
        <v>445</v>
      </c>
      <c r="AW52" s="63">
        <v>47</v>
      </c>
    </row>
    <row r="53" spans="1:49" s="70" customFormat="1" x14ac:dyDescent="0.2">
      <c r="A53" s="125">
        <v>49</v>
      </c>
      <c r="B53" s="126" t="str">
        <f>IF(C53=0,"",VLOOKUP(C53,男女入力!$AV$5:$AW$174,2,0))</f>
        <v/>
      </c>
      <c r="C53" s="127"/>
      <c r="D53" s="128"/>
      <c r="E53" s="127"/>
      <c r="F53" s="127"/>
      <c r="G53" s="127"/>
      <c r="H53" s="128"/>
      <c r="I53" s="238"/>
      <c r="J53" s="239"/>
      <c r="K53" s="127"/>
      <c r="L53" s="126" t="str">
        <f>IF(K53=0,"",VLOOKUP(K53,男女入力!$AY$5:$AZ$6,2,0))</f>
        <v/>
      </c>
      <c r="M53" s="127"/>
      <c r="N53" s="129"/>
      <c r="O53" s="129"/>
      <c r="P53" s="130"/>
      <c r="Q53" s="127"/>
      <c r="R53" s="126" t="str">
        <f>IF(Q53=0,"",VLOOKUP(Q53,男女入力!$AI$5:$AJ$99,2,0))</f>
        <v/>
      </c>
      <c r="S53" s="127"/>
      <c r="T53" s="128"/>
      <c r="U53" s="127"/>
      <c r="V53" s="126" t="str">
        <f>IF(U53=0,"",VLOOKUP(U53,男女入力!$AI$5:$AJ$99,2,0))</f>
        <v/>
      </c>
      <c r="W53" s="131"/>
      <c r="X53" s="132"/>
      <c r="Y53" s="127"/>
      <c r="Z53" s="126" t="str">
        <f>IF(Y53=0,"",VLOOKUP(Y53,男女入力!$AL$5:$AM$21,2,0))</f>
        <v/>
      </c>
      <c r="AA53" s="131"/>
      <c r="AB53" s="127"/>
      <c r="AC53" s="132"/>
      <c r="AD53" s="127"/>
      <c r="AE53" s="126" t="str">
        <f>IF(AD53=0,"",VLOOKUP(AD53,男女入力!$AL$5:$AM$21,2,0))</f>
        <v/>
      </c>
      <c r="AF53" s="131"/>
      <c r="AG53" s="127"/>
      <c r="AI53" s="62" t="s">
        <v>621</v>
      </c>
      <c r="AJ53" s="62">
        <v>108</v>
      </c>
      <c r="AK53" s="86">
        <f t="shared" si="0"/>
        <v>0</v>
      </c>
      <c r="AL53" s="76"/>
      <c r="AM53" s="76"/>
      <c r="AN53" s="71"/>
      <c r="AO53" s="63" t="s">
        <v>181</v>
      </c>
      <c r="AP53" s="63">
        <v>39</v>
      </c>
      <c r="AV53" s="63" t="s">
        <v>446</v>
      </c>
      <c r="AW53" s="63">
        <v>48</v>
      </c>
    </row>
    <row r="54" spans="1:49" s="70" customFormat="1" x14ac:dyDescent="0.2">
      <c r="A54" s="125">
        <v>50</v>
      </c>
      <c r="B54" s="126" t="str">
        <f>IF(C54=0,"",VLOOKUP(C54,男女入力!$AV$5:$AW$174,2,0))</f>
        <v/>
      </c>
      <c r="C54" s="127"/>
      <c r="D54" s="128"/>
      <c r="E54" s="127"/>
      <c r="F54" s="127"/>
      <c r="G54" s="127"/>
      <c r="H54" s="128"/>
      <c r="I54" s="238"/>
      <c r="J54" s="239"/>
      <c r="K54" s="127"/>
      <c r="L54" s="126" t="str">
        <f>IF(K54=0,"",VLOOKUP(K54,男女入力!$AY$5:$AZ$6,2,0))</f>
        <v/>
      </c>
      <c r="M54" s="127"/>
      <c r="N54" s="129"/>
      <c r="O54" s="129"/>
      <c r="P54" s="130"/>
      <c r="Q54" s="127"/>
      <c r="R54" s="126" t="str">
        <f>IF(Q54=0,"",VLOOKUP(Q54,男女入力!$AI$5:$AJ$99,2,0))</f>
        <v/>
      </c>
      <c r="S54" s="127"/>
      <c r="T54" s="128"/>
      <c r="U54" s="127"/>
      <c r="V54" s="126" t="str">
        <f>IF(U54=0,"",VLOOKUP(U54,男女入力!$AI$5:$AJ$99,2,0))</f>
        <v/>
      </c>
      <c r="W54" s="131"/>
      <c r="X54" s="132"/>
      <c r="Y54" s="127"/>
      <c r="Z54" s="126" t="str">
        <f>IF(Y54=0,"",VLOOKUP(Y54,男女入力!$AL$5:$AM$21,2,0))</f>
        <v/>
      </c>
      <c r="AA54" s="131"/>
      <c r="AB54" s="127"/>
      <c r="AC54" s="132"/>
      <c r="AD54" s="127"/>
      <c r="AE54" s="126" t="str">
        <f>IF(AD54=0,"",VLOOKUP(AD54,男女入力!$AL$5:$AM$21,2,0))</f>
        <v/>
      </c>
      <c r="AF54" s="131"/>
      <c r="AG54" s="127"/>
      <c r="AI54" s="62" t="s">
        <v>622</v>
      </c>
      <c r="AJ54" s="62">
        <v>109</v>
      </c>
      <c r="AK54" s="86">
        <f t="shared" si="0"/>
        <v>0</v>
      </c>
      <c r="AL54" s="76"/>
      <c r="AM54" s="76"/>
      <c r="AN54" s="71"/>
      <c r="AO54" s="63" t="s">
        <v>182</v>
      </c>
      <c r="AP54" s="63">
        <v>40</v>
      </c>
      <c r="AV54" s="63" t="s">
        <v>447</v>
      </c>
      <c r="AW54" s="63">
        <v>49</v>
      </c>
    </row>
    <row r="55" spans="1:49" s="70" customFormat="1" x14ac:dyDescent="0.2">
      <c r="A55" s="125">
        <v>51</v>
      </c>
      <c r="B55" s="126" t="str">
        <f>IF(C55=0,"",VLOOKUP(C55,男女入力!$AV$5:$AW$174,2,0))</f>
        <v/>
      </c>
      <c r="C55" s="127"/>
      <c r="D55" s="128"/>
      <c r="E55" s="127"/>
      <c r="F55" s="127"/>
      <c r="G55" s="127"/>
      <c r="H55" s="128"/>
      <c r="I55" s="238"/>
      <c r="J55" s="239"/>
      <c r="K55" s="127"/>
      <c r="L55" s="126" t="str">
        <f>IF(K55=0,"",VLOOKUP(K55,男女入力!$AY$5:$AZ$6,2,0))</f>
        <v/>
      </c>
      <c r="M55" s="127"/>
      <c r="N55" s="129"/>
      <c r="O55" s="129"/>
      <c r="P55" s="130"/>
      <c r="Q55" s="127"/>
      <c r="R55" s="126" t="str">
        <f>IF(Q55=0,"",VLOOKUP(Q55,男女入力!$AI$5:$AJ$99,2,0))</f>
        <v/>
      </c>
      <c r="S55" s="127"/>
      <c r="T55" s="128"/>
      <c r="U55" s="127"/>
      <c r="V55" s="126" t="str">
        <f>IF(U55=0,"",VLOOKUP(U55,男女入力!$AI$5:$AJ$99,2,0))</f>
        <v/>
      </c>
      <c r="W55" s="131"/>
      <c r="X55" s="132"/>
      <c r="Y55" s="127"/>
      <c r="Z55" s="126" t="str">
        <f>IF(Y55=0,"",VLOOKUP(Y55,男女入力!$AL$5:$AM$21,2,0))</f>
        <v/>
      </c>
      <c r="AA55" s="131"/>
      <c r="AB55" s="127"/>
      <c r="AC55" s="132"/>
      <c r="AD55" s="127"/>
      <c r="AE55" s="126" t="str">
        <f>IF(AD55=0,"",VLOOKUP(AD55,男女入力!$AL$5:$AM$21,2,0))</f>
        <v/>
      </c>
      <c r="AF55" s="131"/>
      <c r="AG55" s="127"/>
      <c r="AI55" s="62" t="s">
        <v>658</v>
      </c>
      <c r="AJ55" s="62">
        <v>125</v>
      </c>
      <c r="AK55" s="86">
        <f t="shared" si="0"/>
        <v>0</v>
      </c>
      <c r="AL55" s="76"/>
      <c r="AM55" s="76"/>
      <c r="AN55" s="71"/>
      <c r="AO55" s="63" t="s">
        <v>183</v>
      </c>
      <c r="AP55" s="63">
        <v>41</v>
      </c>
      <c r="AV55" s="63" t="s">
        <v>448</v>
      </c>
      <c r="AW55" s="63">
        <v>50</v>
      </c>
    </row>
    <row r="56" spans="1:49" s="70" customFormat="1" x14ac:dyDescent="0.2">
      <c r="A56" s="125">
        <v>52</v>
      </c>
      <c r="B56" s="126" t="str">
        <f>IF(C56=0,"",VLOOKUP(C56,男女入力!$AV$5:$AW$174,2,0))</f>
        <v/>
      </c>
      <c r="C56" s="127"/>
      <c r="D56" s="128"/>
      <c r="E56" s="127"/>
      <c r="F56" s="127"/>
      <c r="G56" s="127"/>
      <c r="H56" s="128"/>
      <c r="I56" s="238"/>
      <c r="J56" s="239"/>
      <c r="K56" s="127"/>
      <c r="L56" s="126" t="str">
        <f>IF(K56=0,"",VLOOKUP(K56,男女入力!$AY$5:$AZ$6,2,0))</f>
        <v/>
      </c>
      <c r="M56" s="127"/>
      <c r="N56" s="129"/>
      <c r="O56" s="129"/>
      <c r="P56" s="130"/>
      <c r="Q56" s="127"/>
      <c r="R56" s="126" t="str">
        <f>IF(Q56=0,"",VLOOKUP(Q56,男女入力!$AI$5:$AJ$99,2,0))</f>
        <v/>
      </c>
      <c r="S56" s="127"/>
      <c r="T56" s="128"/>
      <c r="U56" s="127"/>
      <c r="V56" s="126" t="str">
        <f>IF(U56=0,"",VLOOKUP(U56,男女入力!$AI$5:$AJ$99,2,0))</f>
        <v/>
      </c>
      <c r="W56" s="131"/>
      <c r="X56" s="132"/>
      <c r="Y56" s="127"/>
      <c r="Z56" s="126" t="str">
        <f>IF(Y56=0,"",VLOOKUP(Y56,男女入力!$AL$5:$AM$21,2,0))</f>
        <v/>
      </c>
      <c r="AA56" s="131"/>
      <c r="AB56" s="127"/>
      <c r="AC56" s="132"/>
      <c r="AD56" s="127"/>
      <c r="AE56" s="126" t="str">
        <f>IF(AD56=0,"",VLOOKUP(AD56,男女入力!$AL$5:$AM$21,2,0))</f>
        <v/>
      </c>
      <c r="AF56" s="131"/>
      <c r="AG56" s="127"/>
      <c r="AI56" s="62"/>
      <c r="AJ56" s="62"/>
      <c r="AK56" s="86">
        <f t="shared" si="0"/>
        <v>0</v>
      </c>
      <c r="AL56" s="76"/>
      <c r="AM56" s="76"/>
      <c r="AN56" s="71"/>
      <c r="AO56" s="63" t="s">
        <v>184</v>
      </c>
      <c r="AP56" s="63">
        <v>42</v>
      </c>
      <c r="AV56" s="63" t="s">
        <v>449</v>
      </c>
      <c r="AW56" s="63">
        <v>51</v>
      </c>
    </row>
    <row r="57" spans="1:49" s="70" customFormat="1" x14ac:dyDescent="0.2">
      <c r="A57" s="125">
        <v>53</v>
      </c>
      <c r="B57" s="126" t="str">
        <f>IF(C57=0,"",VLOOKUP(C57,男女入力!$AV$5:$AW$174,2,0))</f>
        <v/>
      </c>
      <c r="C57" s="127"/>
      <c r="D57" s="128"/>
      <c r="E57" s="127"/>
      <c r="F57" s="127"/>
      <c r="G57" s="127"/>
      <c r="H57" s="128"/>
      <c r="I57" s="238"/>
      <c r="J57" s="239"/>
      <c r="K57" s="127"/>
      <c r="L57" s="126" t="str">
        <f>IF(K57=0,"",VLOOKUP(K57,男女入力!$AY$5:$AZ$6,2,0))</f>
        <v/>
      </c>
      <c r="M57" s="127"/>
      <c r="N57" s="129"/>
      <c r="O57" s="129"/>
      <c r="P57" s="130"/>
      <c r="Q57" s="127"/>
      <c r="R57" s="126" t="str">
        <f>IF(Q57=0,"",VLOOKUP(Q57,男女入力!$AI$5:$AJ$99,2,0))</f>
        <v/>
      </c>
      <c r="S57" s="127"/>
      <c r="T57" s="128"/>
      <c r="U57" s="127"/>
      <c r="V57" s="126" t="str">
        <f>IF(U57=0,"",VLOOKUP(U57,男女入力!$AI$5:$AJ$99,2,0))</f>
        <v/>
      </c>
      <c r="W57" s="131"/>
      <c r="X57" s="132"/>
      <c r="Y57" s="127"/>
      <c r="Z57" s="126" t="str">
        <f>IF(Y57=0,"",VLOOKUP(Y57,男女入力!$AL$5:$AM$21,2,0))</f>
        <v/>
      </c>
      <c r="AA57" s="131"/>
      <c r="AB57" s="127"/>
      <c r="AC57" s="132"/>
      <c r="AD57" s="127"/>
      <c r="AE57" s="126" t="str">
        <f>IF(AD57=0,"",VLOOKUP(AD57,男女入力!$AL$5:$AM$21,2,0))</f>
        <v/>
      </c>
      <c r="AF57" s="131"/>
      <c r="AG57" s="127"/>
      <c r="AI57" s="64" t="s">
        <v>560</v>
      </c>
      <c r="AJ57" s="64">
        <v>29</v>
      </c>
      <c r="AK57" s="86">
        <f t="shared" si="0"/>
        <v>0</v>
      </c>
      <c r="AL57" s="76"/>
      <c r="AM57" s="71"/>
      <c r="AO57" s="63" t="s">
        <v>185</v>
      </c>
      <c r="AP57" s="63">
        <v>43</v>
      </c>
      <c r="AV57" s="63" t="s">
        <v>450</v>
      </c>
      <c r="AW57" s="63">
        <v>52</v>
      </c>
    </row>
    <row r="58" spans="1:49" s="70" customFormat="1" x14ac:dyDescent="0.2">
      <c r="A58" s="125">
        <v>54</v>
      </c>
      <c r="B58" s="126" t="str">
        <f>IF(C58=0,"",VLOOKUP(C58,男女入力!$AV$5:$AW$174,2,0))</f>
        <v/>
      </c>
      <c r="C58" s="127"/>
      <c r="D58" s="128"/>
      <c r="E58" s="127"/>
      <c r="F58" s="127"/>
      <c r="G58" s="127"/>
      <c r="H58" s="128"/>
      <c r="I58" s="238"/>
      <c r="J58" s="239"/>
      <c r="K58" s="127"/>
      <c r="L58" s="126" t="str">
        <f>IF(K58=0,"",VLOOKUP(K58,男女入力!$AY$5:$AZ$6,2,0))</f>
        <v/>
      </c>
      <c r="M58" s="127"/>
      <c r="N58" s="129"/>
      <c r="O58" s="129"/>
      <c r="P58" s="130"/>
      <c r="Q58" s="127"/>
      <c r="R58" s="126" t="str">
        <f>IF(Q58=0,"",VLOOKUP(Q58,男女入力!$AI$5:$AJ$99,2,0))</f>
        <v/>
      </c>
      <c r="S58" s="127"/>
      <c r="T58" s="128"/>
      <c r="U58" s="127"/>
      <c r="V58" s="126" t="str">
        <f>IF(U58=0,"",VLOOKUP(U58,男女入力!$AI$5:$AJ$99,2,0))</f>
        <v/>
      </c>
      <c r="W58" s="131"/>
      <c r="X58" s="132"/>
      <c r="Y58" s="127"/>
      <c r="Z58" s="126" t="str">
        <f>IF(Y58=0,"",VLOOKUP(Y58,男女入力!$AL$5:$AM$21,2,0))</f>
        <v/>
      </c>
      <c r="AA58" s="131"/>
      <c r="AB58" s="127"/>
      <c r="AC58" s="132"/>
      <c r="AD58" s="127"/>
      <c r="AE58" s="126" t="str">
        <f>IF(AD58=0,"",VLOOKUP(AD58,男女入力!$AL$5:$AM$21,2,0))</f>
        <v/>
      </c>
      <c r="AF58" s="131"/>
      <c r="AG58" s="127"/>
      <c r="AI58" s="64" t="s">
        <v>561</v>
      </c>
      <c r="AJ58" s="64">
        <v>30</v>
      </c>
      <c r="AK58" s="86">
        <f t="shared" si="0"/>
        <v>0</v>
      </c>
      <c r="AL58" s="76"/>
      <c r="AM58" s="71"/>
      <c r="AO58" s="63" t="s">
        <v>186</v>
      </c>
      <c r="AP58" s="63">
        <v>44</v>
      </c>
      <c r="AV58" s="63" t="s">
        <v>451</v>
      </c>
      <c r="AW58" s="63">
        <v>53</v>
      </c>
    </row>
    <row r="59" spans="1:49" s="70" customFormat="1" x14ac:dyDescent="0.2">
      <c r="A59" s="125">
        <v>55</v>
      </c>
      <c r="B59" s="126" t="str">
        <f>IF(C59=0,"",VLOOKUP(C59,男女入力!$AV$5:$AW$174,2,0))</f>
        <v/>
      </c>
      <c r="C59" s="127"/>
      <c r="D59" s="128"/>
      <c r="E59" s="127"/>
      <c r="F59" s="127"/>
      <c r="G59" s="127"/>
      <c r="H59" s="128"/>
      <c r="I59" s="238"/>
      <c r="J59" s="239"/>
      <c r="K59" s="127"/>
      <c r="L59" s="126" t="str">
        <f>IF(K59=0,"",VLOOKUP(K59,男女入力!$AY$5:$AZ$6,2,0))</f>
        <v/>
      </c>
      <c r="M59" s="127"/>
      <c r="N59" s="129"/>
      <c r="O59" s="129"/>
      <c r="P59" s="130"/>
      <c r="Q59" s="127"/>
      <c r="R59" s="126" t="str">
        <f>IF(Q59=0,"",VLOOKUP(Q59,男女入力!$AI$5:$AJ$99,2,0))</f>
        <v/>
      </c>
      <c r="S59" s="127"/>
      <c r="T59" s="128"/>
      <c r="U59" s="127"/>
      <c r="V59" s="126" t="str">
        <f>IF(U59=0,"",VLOOKUP(U59,男女入力!$AI$5:$AJ$99,2,0))</f>
        <v/>
      </c>
      <c r="W59" s="131"/>
      <c r="X59" s="132"/>
      <c r="Y59" s="127"/>
      <c r="Z59" s="126" t="str">
        <f>IF(Y59=0,"",VLOOKUP(Y59,男女入力!$AL$5:$AM$21,2,0))</f>
        <v/>
      </c>
      <c r="AA59" s="131"/>
      <c r="AB59" s="127"/>
      <c r="AC59" s="132"/>
      <c r="AD59" s="127"/>
      <c r="AE59" s="126" t="str">
        <f>IF(AD59=0,"",VLOOKUP(AD59,男女入力!$AL$5:$AM$21,2,0))</f>
        <v/>
      </c>
      <c r="AF59" s="131"/>
      <c r="AG59" s="127"/>
      <c r="AI59" s="64" t="s">
        <v>562</v>
      </c>
      <c r="AJ59" s="64">
        <v>31</v>
      </c>
      <c r="AK59" s="86">
        <f t="shared" si="0"/>
        <v>0</v>
      </c>
      <c r="AL59" s="76"/>
      <c r="AM59" s="71"/>
      <c r="AO59" s="63" t="s">
        <v>187</v>
      </c>
      <c r="AP59" s="63">
        <v>45</v>
      </c>
      <c r="AV59" s="63" t="s">
        <v>452</v>
      </c>
      <c r="AW59" s="63">
        <v>54</v>
      </c>
    </row>
    <row r="60" spans="1:49" s="70" customFormat="1" x14ac:dyDescent="0.2">
      <c r="A60" s="125">
        <v>56</v>
      </c>
      <c r="B60" s="126" t="str">
        <f>IF(C60=0,"",VLOOKUP(C60,男女入力!$AV$5:$AW$174,2,0))</f>
        <v/>
      </c>
      <c r="C60" s="127"/>
      <c r="D60" s="128"/>
      <c r="E60" s="127"/>
      <c r="F60" s="127"/>
      <c r="G60" s="127"/>
      <c r="H60" s="128"/>
      <c r="I60" s="238"/>
      <c r="J60" s="239"/>
      <c r="K60" s="127"/>
      <c r="L60" s="126" t="str">
        <f>IF(K60=0,"",VLOOKUP(K60,男女入力!$AY$5:$AZ$6,2,0))</f>
        <v/>
      </c>
      <c r="M60" s="127"/>
      <c r="N60" s="129"/>
      <c r="O60" s="129"/>
      <c r="P60" s="130"/>
      <c r="Q60" s="127"/>
      <c r="R60" s="126" t="str">
        <f>IF(Q60=0,"",VLOOKUP(Q60,男女入力!$AI$5:$AJ$99,2,0))</f>
        <v/>
      </c>
      <c r="S60" s="127"/>
      <c r="T60" s="128"/>
      <c r="U60" s="127"/>
      <c r="V60" s="126" t="str">
        <f>IF(U60=0,"",VLOOKUP(U60,男女入力!$AI$5:$AJ$99,2,0))</f>
        <v/>
      </c>
      <c r="W60" s="131"/>
      <c r="X60" s="132"/>
      <c r="Y60" s="127"/>
      <c r="Z60" s="126" t="str">
        <f>IF(Y60=0,"",VLOOKUP(Y60,男女入力!$AL$5:$AM$21,2,0))</f>
        <v/>
      </c>
      <c r="AA60" s="131"/>
      <c r="AB60" s="127"/>
      <c r="AC60" s="132"/>
      <c r="AD60" s="127"/>
      <c r="AE60" s="126" t="str">
        <f>IF(AD60=0,"",VLOOKUP(AD60,男女入力!$AL$5:$AM$21,2,0))</f>
        <v/>
      </c>
      <c r="AF60" s="131"/>
      <c r="AG60" s="127"/>
      <c r="AI60" s="64" t="s">
        <v>401</v>
      </c>
      <c r="AJ60" s="64">
        <v>32</v>
      </c>
      <c r="AK60" s="86">
        <f t="shared" si="0"/>
        <v>0</v>
      </c>
      <c r="AL60" s="76"/>
      <c r="AM60" s="71"/>
      <c r="AO60" s="63" t="s">
        <v>188</v>
      </c>
      <c r="AP60" s="63">
        <v>46</v>
      </c>
      <c r="AV60" s="63" t="s">
        <v>453</v>
      </c>
      <c r="AW60" s="63">
        <v>55</v>
      </c>
    </row>
    <row r="61" spans="1:49" s="70" customFormat="1" x14ac:dyDescent="0.2">
      <c r="A61" s="125">
        <v>57</v>
      </c>
      <c r="B61" s="126" t="str">
        <f>IF(C61=0,"",VLOOKUP(C61,男女入力!$AV$5:$AW$174,2,0))</f>
        <v/>
      </c>
      <c r="C61" s="127"/>
      <c r="D61" s="128"/>
      <c r="E61" s="127"/>
      <c r="F61" s="127"/>
      <c r="G61" s="127"/>
      <c r="H61" s="128"/>
      <c r="I61" s="238"/>
      <c r="J61" s="239"/>
      <c r="K61" s="127"/>
      <c r="L61" s="126" t="str">
        <f>IF(K61=0,"",VLOOKUP(K61,男女入力!$AY$5:$AZ$6,2,0))</f>
        <v/>
      </c>
      <c r="M61" s="127"/>
      <c r="N61" s="129"/>
      <c r="O61" s="129"/>
      <c r="P61" s="130"/>
      <c r="Q61" s="127"/>
      <c r="R61" s="126" t="str">
        <f>IF(Q61=0,"",VLOOKUP(Q61,男女入力!$AI$5:$AJ$99,2,0))</f>
        <v/>
      </c>
      <c r="S61" s="127"/>
      <c r="T61" s="128"/>
      <c r="U61" s="127"/>
      <c r="V61" s="126" t="str">
        <f>IF(U61=0,"",VLOOKUP(U61,男女入力!$AI$5:$AJ$99,2,0))</f>
        <v/>
      </c>
      <c r="W61" s="131"/>
      <c r="X61" s="132"/>
      <c r="Y61" s="127"/>
      <c r="Z61" s="126" t="str">
        <f>IF(Y61=0,"",VLOOKUP(Y61,男女入力!$AL$5:$AM$21,2,0))</f>
        <v/>
      </c>
      <c r="AA61" s="131"/>
      <c r="AB61" s="127"/>
      <c r="AC61" s="132"/>
      <c r="AD61" s="127"/>
      <c r="AE61" s="126" t="str">
        <f>IF(AD61=0,"",VLOOKUP(AD61,男女入力!$AL$5:$AM$21,2,0))</f>
        <v/>
      </c>
      <c r="AF61" s="131"/>
      <c r="AG61" s="127"/>
      <c r="AI61" s="64" t="s">
        <v>402</v>
      </c>
      <c r="AJ61" s="64">
        <v>34</v>
      </c>
      <c r="AK61" s="86">
        <f t="shared" si="0"/>
        <v>0</v>
      </c>
      <c r="AL61" s="76"/>
      <c r="AM61" s="71"/>
      <c r="AO61" s="63" t="s">
        <v>189</v>
      </c>
      <c r="AP61" s="63">
        <v>47</v>
      </c>
      <c r="AV61" s="63" t="s">
        <v>454</v>
      </c>
      <c r="AW61" s="63">
        <v>56</v>
      </c>
    </row>
    <row r="62" spans="1:49" s="70" customFormat="1" x14ac:dyDescent="0.2">
      <c r="A62" s="125">
        <v>58</v>
      </c>
      <c r="B62" s="126" t="str">
        <f>IF(C62=0,"",VLOOKUP(C62,男女入力!$AV$5:$AW$174,2,0))</f>
        <v/>
      </c>
      <c r="C62" s="127"/>
      <c r="D62" s="128"/>
      <c r="E62" s="127"/>
      <c r="F62" s="127"/>
      <c r="G62" s="127"/>
      <c r="H62" s="128"/>
      <c r="I62" s="238"/>
      <c r="J62" s="239"/>
      <c r="K62" s="127"/>
      <c r="L62" s="126" t="str">
        <f>IF(K62=0,"",VLOOKUP(K62,男女入力!$AY$5:$AZ$6,2,0))</f>
        <v/>
      </c>
      <c r="M62" s="127"/>
      <c r="N62" s="129"/>
      <c r="O62" s="129"/>
      <c r="P62" s="130"/>
      <c r="Q62" s="127"/>
      <c r="R62" s="126" t="str">
        <f>IF(Q62=0,"",VLOOKUP(Q62,男女入力!$AI$5:$AJ$99,2,0))</f>
        <v/>
      </c>
      <c r="S62" s="127"/>
      <c r="T62" s="128"/>
      <c r="U62" s="127"/>
      <c r="V62" s="126" t="str">
        <f>IF(U62=0,"",VLOOKUP(U62,男女入力!$AI$5:$AJ$99,2,0))</f>
        <v/>
      </c>
      <c r="W62" s="131"/>
      <c r="X62" s="132"/>
      <c r="Y62" s="127"/>
      <c r="Z62" s="126" t="str">
        <f>IF(Y62=0,"",VLOOKUP(Y62,男女入力!$AL$5:$AM$21,2,0))</f>
        <v/>
      </c>
      <c r="AA62" s="131"/>
      <c r="AB62" s="127"/>
      <c r="AC62" s="132"/>
      <c r="AD62" s="127"/>
      <c r="AE62" s="126" t="str">
        <f>IF(AD62=0,"",VLOOKUP(AD62,男女入力!$AL$5:$AM$21,2,0))</f>
        <v/>
      </c>
      <c r="AF62" s="131"/>
      <c r="AG62" s="127"/>
      <c r="AI62" s="64" t="s">
        <v>403</v>
      </c>
      <c r="AJ62" s="64">
        <v>35</v>
      </c>
      <c r="AK62" s="86">
        <f t="shared" si="0"/>
        <v>0</v>
      </c>
      <c r="AL62" s="76"/>
      <c r="AM62" s="76"/>
      <c r="AV62" s="63" t="s">
        <v>455</v>
      </c>
      <c r="AW62" s="63">
        <v>57</v>
      </c>
    </row>
    <row r="63" spans="1:49" s="70" customFormat="1" x14ac:dyDescent="0.2">
      <c r="A63" s="125">
        <v>59</v>
      </c>
      <c r="B63" s="126" t="str">
        <f>IF(C63=0,"",VLOOKUP(C63,男女入力!$AV$5:$AW$174,2,0))</f>
        <v/>
      </c>
      <c r="C63" s="127"/>
      <c r="D63" s="128"/>
      <c r="E63" s="127"/>
      <c r="F63" s="127"/>
      <c r="G63" s="127"/>
      <c r="H63" s="128"/>
      <c r="I63" s="238"/>
      <c r="J63" s="239"/>
      <c r="K63" s="127"/>
      <c r="L63" s="126" t="str">
        <f>IF(K63=0,"",VLOOKUP(K63,男女入力!$AY$5:$AZ$6,2,0))</f>
        <v/>
      </c>
      <c r="M63" s="127"/>
      <c r="N63" s="129"/>
      <c r="O63" s="129"/>
      <c r="P63" s="130"/>
      <c r="Q63" s="127"/>
      <c r="R63" s="126" t="str">
        <f>IF(Q63=0,"",VLOOKUP(Q63,男女入力!$AI$5:$AJ$99,2,0))</f>
        <v/>
      </c>
      <c r="S63" s="127"/>
      <c r="T63" s="128"/>
      <c r="U63" s="127"/>
      <c r="V63" s="126" t="str">
        <f>IF(U63=0,"",VLOOKUP(U63,男女入力!$AI$5:$AJ$99,2,0))</f>
        <v/>
      </c>
      <c r="W63" s="131"/>
      <c r="X63" s="132"/>
      <c r="Y63" s="127"/>
      <c r="Z63" s="126" t="str">
        <f>IF(Y63=0,"",VLOOKUP(Y63,男女入力!$AL$5:$AM$21,2,0))</f>
        <v/>
      </c>
      <c r="AA63" s="131"/>
      <c r="AB63" s="127"/>
      <c r="AC63" s="132"/>
      <c r="AD63" s="127"/>
      <c r="AE63" s="126" t="str">
        <f>IF(AD63=0,"",VLOOKUP(AD63,男女入力!$AL$5:$AM$21,2,0))</f>
        <v/>
      </c>
      <c r="AF63" s="131"/>
      <c r="AG63" s="127"/>
      <c r="AI63" s="64" t="s">
        <v>563</v>
      </c>
      <c r="AJ63" s="64">
        <v>38</v>
      </c>
      <c r="AK63" s="86">
        <f t="shared" si="0"/>
        <v>0</v>
      </c>
      <c r="AL63" s="76"/>
      <c r="AM63" s="76"/>
      <c r="AV63" s="63" t="s">
        <v>456</v>
      </c>
      <c r="AW63" s="63">
        <v>58</v>
      </c>
    </row>
    <row r="64" spans="1:49" s="70" customFormat="1" x14ac:dyDescent="0.2">
      <c r="A64" s="125">
        <v>60</v>
      </c>
      <c r="B64" s="126" t="str">
        <f>IF(C64=0,"",VLOOKUP(C64,男女入力!$AV$5:$AW$174,2,0))</f>
        <v/>
      </c>
      <c r="C64" s="127"/>
      <c r="D64" s="128"/>
      <c r="E64" s="127"/>
      <c r="F64" s="127"/>
      <c r="G64" s="127"/>
      <c r="H64" s="128"/>
      <c r="I64" s="238"/>
      <c r="J64" s="239"/>
      <c r="K64" s="127"/>
      <c r="L64" s="126" t="str">
        <f>IF(K64=0,"",VLOOKUP(K64,男女入力!$AY$5:$AZ$6,2,0))</f>
        <v/>
      </c>
      <c r="M64" s="127"/>
      <c r="N64" s="129"/>
      <c r="O64" s="129"/>
      <c r="P64" s="130"/>
      <c r="Q64" s="127"/>
      <c r="R64" s="126" t="str">
        <f>IF(Q64=0,"",VLOOKUP(Q64,男女入力!$AI$5:$AJ$99,2,0))</f>
        <v/>
      </c>
      <c r="S64" s="127"/>
      <c r="T64" s="128"/>
      <c r="U64" s="127"/>
      <c r="V64" s="126" t="str">
        <f>IF(U64=0,"",VLOOKUP(U64,男女入力!$AI$5:$AJ$99,2,0))</f>
        <v/>
      </c>
      <c r="W64" s="131"/>
      <c r="X64" s="132"/>
      <c r="Y64" s="127"/>
      <c r="Z64" s="126" t="str">
        <f>IF(Y64=0,"",VLOOKUP(Y64,男女入力!$AL$5:$AM$21,2,0))</f>
        <v/>
      </c>
      <c r="AA64" s="131"/>
      <c r="AB64" s="127"/>
      <c r="AC64" s="132"/>
      <c r="AD64" s="127"/>
      <c r="AE64" s="126" t="str">
        <f>IF(AD64=0,"",VLOOKUP(AD64,男女入力!$AL$5:$AM$21,2,0))</f>
        <v/>
      </c>
      <c r="AF64" s="131"/>
      <c r="AG64" s="127"/>
      <c r="AI64" s="64" t="s">
        <v>564</v>
      </c>
      <c r="AJ64" s="64">
        <v>39</v>
      </c>
      <c r="AK64" s="86">
        <f t="shared" si="0"/>
        <v>0</v>
      </c>
      <c r="AL64" s="76"/>
      <c r="AM64" s="76"/>
      <c r="AV64" s="63" t="s">
        <v>457</v>
      </c>
      <c r="AW64" s="63">
        <v>59</v>
      </c>
    </row>
    <row r="65" spans="1:49" s="70" customFormat="1" x14ac:dyDescent="0.2">
      <c r="A65" s="125">
        <v>61</v>
      </c>
      <c r="B65" s="126" t="str">
        <f>IF(C65=0,"",VLOOKUP(C65,男女入力!$AV$5:$AW$174,2,0))</f>
        <v/>
      </c>
      <c r="C65" s="127"/>
      <c r="D65" s="128"/>
      <c r="E65" s="127"/>
      <c r="F65" s="127"/>
      <c r="G65" s="127"/>
      <c r="H65" s="128"/>
      <c r="I65" s="238"/>
      <c r="J65" s="239"/>
      <c r="K65" s="127"/>
      <c r="L65" s="126" t="str">
        <f>IF(K65=0,"",VLOOKUP(K65,男女入力!$AY$5:$AZ$6,2,0))</f>
        <v/>
      </c>
      <c r="M65" s="127"/>
      <c r="N65" s="129"/>
      <c r="O65" s="129"/>
      <c r="P65" s="130"/>
      <c r="Q65" s="127"/>
      <c r="R65" s="126" t="str">
        <f>IF(Q65=0,"",VLOOKUP(Q65,男女入力!$AI$5:$AJ$99,2,0))</f>
        <v/>
      </c>
      <c r="S65" s="127"/>
      <c r="T65" s="128"/>
      <c r="U65" s="127"/>
      <c r="V65" s="126" t="str">
        <f>IF(U65=0,"",VLOOKUP(U65,男女入力!$AI$5:$AJ$99,2,0))</f>
        <v/>
      </c>
      <c r="W65" s="131"/>
      <c r="X65" s="132"/>
      <c r="Y65" s="127"/>
      <c r="Z65" s="126" t="str">
        <f>IF(Y65=0,"",VLOOKUP(Y65,男女入力!$AL$5:$AM$21,2,0))</f>
        <v/>
      </c>
      <c r="AA65" s="131"/>
      <c r="AB65" s="127"/>
      <c r="AC65" s="132"/>
      <c r="AD65" s="127"/>
      <c r="AE65" s="126" t="str">
        <f>IF(AD65=0,"",VLOOKUP(AD65,男女入力!$AL$5:$AM$21,2,0))</f>
        <v/>
      </c>
      <c r="AF65" s="131"/>
      <c r="AG65" s="127"/>
      <c r="AI65" s="64" t="s">
        <v>565</v>
      </c>
      <c r="AJ65" s="64">
        <v>41</v>
      </c>
      <c r="AK65" s="86">
        <f t="shared" si="0"/>
        <v>0</v>
      </c>
      <c r="AL65" s="76"/>
      <c r="AM65" s="76"/>
      <c r="AV65" s="63" t="s">
        <v>458</v>
      </c>
      <c r="AW65" s="63">
        <v>60</v>
      </c>
    </row>
    <row r="66" spans="1:49" s="70" customFormat="1" x14ac:dyDescent="0.2">
      <c r="A66" s="125">
        <v>62</v>
      </c>
      <c r="B66" s="126" t="str">
        <f>IF(C66=0,"",VLOOKUP(C66,男女入力!$AV$5:$AW$174,2,0))</f>
        <v/>
      </c>
      <c r="C66" s="127"/>
      <c r="D66" s="128"/>
      <c r="E66" s="127"/>
      <c r="F66" s="127"/>
      <c r="G66" s="127"/>
      <c r="H66" s="128"/>
      <c r="I66" s="238"/>
      <c r="J66" s="239"/>
      <c r="K66" s="127"/>
      <c r="L66" s="126" t="str">
        <f>IF(K66=0,"",VLOOKUP(K66,男女入力!$AY$5:$AZ$6,2,0))</f>
        <v/>
      </c>
      <c r="M66" s="127"/>
      <c r="N66" s="129"/>
      <c r="O66" s="129"/>
      <c r="P66" s="130"/>
      <c r="Q66" s="127"/>
      <c r="R66" s="126" t="str">
        <f>IF(Q66=0,"",VLOOKUP(Q66,男女入力!$AI$5:$AJ$99,2,0))</f>
        <v/>
      </c>
      <c r="S66" s="127"/>
      <c r="T66" s="128"/>
      <c r="U66" s="127"/>
      <c r="V66" s="126" t="str">
        <f>IF(U66=0,"",VLOOKUP(U66,男女入力!$AI$5:$AJ$99,2,0))</f>
        <v/>
      </c>
      <c r="W66" s="131"/>
      <c r="X66" s="132"/>
      <c r="Y66" s="127"/>
      <c r="Z66" s="126" t="str">
        <f>IF(Y66=0,"",VLOOKUP(Y66,男女入力!$AL$5:$AM$21,2,0))</f>
        <v/>
      </c>
      <c r="AA66" s="131"/>
      <c r="AB66" s="127"/>
      <c r="AC66" s="132"/>
      <c r="AD66" s="127"/>
      <c r="AE66" s="126" t="str">
        <f>IF(AD66=0,"",VLOOKUP(AD66,男女入力!$AL$5:$AM$21,2,0))</f>
        <v/>
      </c>
      <c r="AF66" s="131"/>
      <c r="AG66" s="127"/>
      <c r="AI66" s="64" t="s">
        <v>568</v>
      </c>
      <c r="AJ66" s="64">
        <v>45</v>
      </c>
      <c r="AK66" s="86">
        <f t="shared" si="0"/>
        <v>0</v>
      </c>
      <c r="AL66" s="76"/>
      <c r="AM66" s="76"/>
      <c r="AV66" s="63" t="s">
        <v>459</v>
      </c>
      <c r="AW66" s="63">
        <v>61</v>
      </c>
    </row>
    <row r="67" spans="1:49" s="70" customFormat="1" x14ac:dyDescent="0.2">
      <c r="A67" s="125">
        <v>63</v>
      </c>
      <c r="B67" s="126" t="str">
        <f>IF(C67=0,"",VLOOKUP(C67,男女入力!$AV$5:$AW$174,2,0))</f>
        <v/>
      </c>
      <c r="C67" s="127"/>
      <c r="D67" s="128"/>
      <c r="E67" s="127"/>
      <c r="F67" s="127"/>
      <c r="G67" s="127"/>
      <c r="H67" s="128"/>
      <c r="I67" s="238"/>
      <c r="J67" s="239"/>
      <c r="K67" s="127"/>
      <c r="L67" s="126" t="str">
        <f>IF(K67=0,"",VLOOKUP(K67,男女入力!$AY$5:$AZ$6,2,0))</f>
        <v/>
      </c>
      <c r="M67" s="127"/>
      <c r="N67" s="129"/>
      <c r="O67" s="129"/>
      <c r="P67" s="130"/>
      <c r="Q67" s="127"/>
      <c r="R67" s="126" t="str">
        <f>IF(Q67=0,"",VLOOKUP(Q67,男女入力!$AI$5:$AJ$99,2,0))</f>
        <v/>
      </c>
      <c r="S67" s="127"/>
      <c r="T67" s="128"/>
      <c r="U67" s="127"/>
      <c r="V67" s="126" t="str">
        <f>IF(U67=0,"",VLOOKUP(U67,男女入力!$AI$5:$AJ$99,2,0))</f>
        <v/>
      </c>
      <c r="W67" s="131"/>
      <c r="X67" s="132"/>
      <c r="Y67" s="127"/>
      <c r="Z67" s="126" t="str">
        <f>IF(Y67=0,"",VLOOKUP(Y67,男女入力!$AL$5:$AM$21,2,0))</f>
        <v/>
      </c>
      <c r="AA67" s="131"/>
      <c r="AB67" s="127"/>
      <c r="AC67" s="132"/>
      <c r="AD67" s="127"/>
      <c r="AE67" s="126" t="str">
        <f>IF(AD67=0,"",VLOOKUP(AD67,男女入力!$AL$5:$AM$21,2,0))</f>
        <v/>
      </c>
      <c r="AF67" s="131"/>
      <c r="AG67" s="127"/>
      <c r="AI67" s="65" t="s">
        <v>569</v>
      </c>
      <c r="AJ67" s="64">
        <v>46</v>
      </c>
      <c r="AK67" s="86">
        <f t="shared" si="0"/>
        <v>0</v>
      </c>
      <c r="AL67" s="76"/>
      <c r="AM67" s="76"/>
      <c r="AV67" s="63" t="s">
        <v>460</v>
      </c>
      <c r="AW67" s="63">
        <v>62</v>
      </c>
    </row>
    <row r="68" spans="1:49" s="70" customFormat="1" x14ac:dyDescent="0.2">
      <c r="A68" s="125">
        <v>64</v>
      </c>
      <c r="B68" s="126" t="str">
        <f>IF(C68=0,"",VLOOKUP(C68,男女入力!$AV$5:$AW$174,2,0))</f>
        <v/>
      </c>
      <c r="C68" s="127"/>
      <c r="D68" s="128"/>
      <c r="E68" s="127"/>
      <c r="F68" s="127"/>
      <c r="G68" s="127"/>
      <c r="H68" s="128"/>
      <c r="I68" s="238"/>
      <c r="J68" s="239"/>
      <c r="K68" s="127"/>
      <c r="L68" s="126" t="str">
        <f>IF(K68=0,"",VLOOKUP(K68,男女入力!$AY$5:$AZ$6,2,0))</f>
        <v/>
      </c>
      <c r="M68" s="127"/>
      <c r="N68" s="129"/>
      <c r="O68" s="129"/>
      <c r="P68" s="130"/>
      <c r="Q68" s="127"/>
      <c r="R68" s="126" t="str">
        <f>IF(Q68=0,"",VLOOKUP(Q68,男女入力!$AI$5:$AJ$99,2,0))</f>
        <v/>
      </c>
      <c r="S68" s="127"/>
      <c r="T68" s="128"/>
      <c r="U68" s="127"/>
      <c r="V68" s="126" t="str">
        <f>IF(U68=0,"",VLOOKUP(U68,男女入力!$AI$5:$AJ$99,2,0))</f>
        <v/>
      </c>
      <c r="W68" s="131"/>
      <c r="X68" s="132"/>
      <c r="Y68" s="127"/>
      <c r="Z68" s="126" t="str">
        <f>IF(Y68=0,"",VLOOKUP(Y68,男女入力!$AL$5:$AM$21,2,0))</f>
        <v/>
      </c>
      <c r="AA68" s="131"/>
      <c r="AB68" s="127"/>
      <c r="AC68" s="132"/>
      <c r="AD68" s="127"/>
      <c r="AE68" s="126" t="str">
        <f>IF(AD68=0,"",VLOOKUP(AD68,男女入力!$AL$5:$AM$21,2,0))</f>
        <v/>
      </c>
      <c r="AF68" s="131"/>
      <c r="AG68" s="127"/>
      <c r="AI68" s="65" t="s">
        <v>570</v>
      </c>
      <c r="AJ68" s="64">
        <v>47</v>
      </c>
      <c r="AK68" s="86">
        <f t="shared" si="0"/>
        <v>0</v>
      </c>
      <c r="AL68" s="76"/>
      <c r="AM68" s="76"/>
      <c r="AV68" s="63" t="s">
        <v>716</v>
      </c>
      <c r="AW68" s="63">
        <v>63</v>
      </c>
    </row>
    <row r="69" spans="1:49" s="70" customFormat="1" x14ac:dyDescent="0.2">
      <c r="A69" s="125">
        <v>65</v>
      </c>
      <c r="B69" s="126" t="str">
        <f>IF(C69=0,"",VLOOKUP(C69,男女入力!$AV$5:$AW$174,2,0))</f>
        <v/>
      </c>
      <c r="C69" s="127"/>
      <c r="D69" s="128"/>
      <c r="E69" s="127"/>
      <c r="F69" s="127"/>
      <c r="G69" s="127"/>
      <c r="H69" s="128"/>
      <c r="I69" s="238"/>
      <c r="J69" s="239"/>
      <c r="K69" s="127"/>
      <c r="L69" s="126" t="str">
        <f>IF(K69=0,"",VLOOKUP(K69,男女入力!$AY$5:$AZ$6,2,0))</f>
        <v/>
      </c>
      <c r="M69" s="127"/>
      <c r="N69" s="129"/>
      <c r="O69" s="129"/>
      <c r="P69" s="130"/>
      <c r="Q69" s="127"/>
      <c r="R69" s="126" t="str">
        <f>IF(Q69=0,"",VLOOKUP(Q69,男女入力!$AI$5:$AJ$99,2,0))</f>
        <v/>
      </c>
      <c r="S69" s="127"/>
      <c r="T69" s="128"/>
      <c r="U69" s="127"/>
      <c r="V69" s="126" t="str">
        <f>IF(U69=0,"",VLOOKUP(U69,男女入力!$AI$5:$AJ$99,2,0))</f>
        <v/>
      </c>
      <c r="W69" s="131"/>
      <c r="X69" s="132"/>
      <c r="Y69" s="127"/>
      <c r="Z69" s="126" t="str">
        <f>IF(Y69=0,"",VLOOKUP(Y69,男女入力!$AL$5:$AM$21,2,0))</f>
        <v/>
      </c>
      <c r="AA69" s="131"/>
      <c r="AB69" s="127"/>
      <c r="AC69" s="132"/>
      <c r="AD69" s="127"/>
      <c r="AE69" s="126" t="str">
        <f>IF(AD69=0,"",VLOOKUP(AD69,男女入力!$AL$5:$AM$21,2,0))</f>
        <v/>
      </c>
      <c r="AF69" s="131"/>
      <c r="AG69" s="127"/>
      <c r="AI69" s="64" t="s">
        <v>571</v>
      </c>
      <c r="AJ69" s="64">
        <v>48</v>
      </c>
      <c r="AK69" s="86">
        <f t="shared" si="0"/>
        <v>0</v>
      </c>
      <c r="AL69" s="76"/>
      <c r="AM69" s="76"/>
      <c r="AV69" s="63" t="s">
        <v>461</v>
      </c>
      <c r="AW69" s="63">
        <v>64</v>
      </c>
    </row>
    <row r="70" spans="1:49" s="70" customFormat="1" x14ac:dyDescent="0.2">
      <c r="A70" s="125">
        <v>66</v>
      </c>
      <c r="B70" s="126" t="str">
        <f>IF(C70=0,"",VLOOKUP(C70,男女入力!$AV$5:$AW$174,2,0))</f>
        <v/>
      </c>
      <c r="C70" s="127"/>
      <c r="D70" s="128"/>
      <c r="E70" s="127"/>
      <c r="F70" s="127"/>
      <c r="G70" s="127"/>
      <c r="H70" s="128"/>
      <c r="I70" s="238"/>
      <c r="J70" s="239"/>
      <c r="K70" s="127"/>
      <c r="L70" s="126" t="str">
        <f>IF(K70=0,"",VLOOKUP(K70,男女入力!$AY$5:$AZ$6,2,0))</f>
        <v/>
      </c>
      <c r="M70" s="127"/>
      <c r="N70" s="129"/>
      <c r="O70" s="129"/>
      <c r="P70" s="130"/>
      <c r="Q70" s="127"/>
      <c r="R70" s="126" t="str">
        <f>IF(Q70=0,"",VLOOKUP(Q70,男女入力!$AI$5:$AJ$99,2,0))</f>
        <v/>
      </c>
      <c r="S70" s="127"/>
      <c r="T70" s="128"/>
      <c r="U70" s="127"/>
      <c r="V70" s="126" t="str">
        <f>IF(U70=0,"",VLOOKUP(U70,男女入力!$AI$5:$AJ$99,2,0))</f>
        <v/>
      </c>
      <c r="W70" s="131"/>
      <c r="X70" s="132"/>
      <c r="Y70" s="127"/>
      <c r="Z70" s="126" t="str">
        <f>IF(Y70=0,"",VLOOKUP(Y70,男女入力!$AL$5:$AM$21,2,0))</f>
        <v/>
      </c>
      <c r="AA70" s="131"/>
      <c r="AB70" s="127"/>
      <c r="AC70" s="132"/>
      <c r="AD70" s="127"/>
      <c r="AE70" s="126" t="str">
        <f>IF(AD70=0,"",VLOOKUP(AD70,男女入力!$AL$5:$AM$21,2,0))</f>
        <v/>
      </c>
      <c r="AF70" s="131"/>
      <c r="AG70" s="127"/>
      <c r="AI70" s="64" t="s">
        <v>572</v>
      </c>
      <c r="AJ70" s="64">
        <v>49</v>
      </c>
      <c r="AK70" s="86">
        <f t="shared" si="0"/>
        <v>0</v>
      </c>
      <c r="AL70" s="76"/>
      <c r="AM70" s="76"/>
      <c r="AV70" s="63"/>
      <c r="AW70" s="63"/>
    </row>
    <row r="71" spans="1:49" s="70" customFormat="1" x14ac:dyDescent="0.2">
      <c r="A71" s="125">
        <v>67</v>
      </c>
      <c r="B71" s="126" t="str">
        <f>IF(C71=0,"",VLOOKUP(C71,男女入力!$AV$5:$AW$174,2,0))</f>
        <v/>
      </c>
      <c r="C71" s="127"/>
      <c r="D71" s="128"/>
      <c r="E71" s="127"/>
      <c r="F71" s="127"/>
      <c r="G71" s="127"/>
      <c r="H71" s="128"/>
      <c r="I71" s="238"/>
      <c r="J71" s="239"/>
      <c r="K71" s="127"/>
      <c r="L71" s="126" t="str">
        <f>IF(K71=0,"",VLOOKUP(K71,男女入力!$AY$5:$AZ$6,2,0))</f>
        <v/>
      </c>
      <c r="M71" s="127"/>
      <c r="N71" s="129"/>
      <c r="O71" s="129"/>
      <c r="P71" s="130"/>
      <c r="Q71" s="127"/>
      <c r="R71" s="126" t="str">
        <f>IF(Q71=0,"",VLOOKUP(Q71,男女入力!$AI$5:$AJ$99,2,0))</f>
        <v/>
      </c>
      <c r="S71" s="127"/>
      <c r="T71" s="128"/>
      <c r="U71" s="127"/>
      <c r="V71" s="126" t="str">
        <f>IF(U71=0,"",VLOOKUP(U71,男女入力!$AI$5:$AJ$99,2,0))</f>
        <v/>
      </c>
      <c r="W71" s="131"/>
      <c r="X71" s="132"/>
      <c r="Y71" s="127"/>
      <c r="Z71" s="126" t="str">
        <f>IF(Y71=0,"",VLOOKUP(Y71,男女入力!$AL$5:$AM$21,2,0))</f>
        <v/>
      </c>
      <c r="AA71" s="131"/>
      <c r="AB71" s="127"/>
      <c r="AC71" s="132"/>
      <c r="AD71" s="127"/>
      <c r="AE71" s="126" t="str">
        <f>IF(AD71=0,"",VLOOKUP(AD71,男女入力!$AL$5:$AM$21,2,0))</f>
        <v/>
      </c>
      <c r="AF71" s="131"/>
      <c r="AG71" s="127"/>
      <c r="AI71" s="64" t="s">
        <v>573</v>
      </c>
      <c r="AJ71" s="64">
        <v>50</v>
      </c>
      <c r="AK71" s="86">
        <f t="shared" ref="AK71:AK99" si="2">COUNTIF($R$5:$R$104,AJ71)+COUNTIF($V$5:$V$104,AJ71)</f>
        <v>0</v>
      </c>
      <c r="AL71" s="76"/>
      <c r="AM71" s="76"/>
      <c r="AV71" s="63" t="s">
        <v>462</v>
      </c>
      <c r="AW71" s="63">
        <v>66</v>
      </c>
    </row>
    <row r="72" spans="1:49" s="70" customFormat="1" x14ac:dyDescent="0.2">
      <c r="A72" s="125">
        <v>68</v>
      </c>
      <c r="B72" s="126" t="str">
        <f>IF(C72=0,"",VLOOKUP(C72,男女入力!$AV$5:$AW$174,2,0))</f>
        <v/>
      </c>
      <c r="C72" s="127"/>
      <c r="D72" s="128"/>
      <c r="E72" s="127"/>
      <c r="F72" s="127"/>
      <c r="G72" s="127"/>
      <c r="H72" s="128"/>
      <c r="I72" s="238"/>
      <c r="J72" s="239"/>
      <c r="K72" s="127"/>
      <c r="L72" s="126" t="str">
        <f>IF(K72=0,"",VLOOKUP(K72,男女入力!$AY$5:$AZ$6,2,0))</f>
        <v/>
      </c>
      <c r="M72" s="127"/>
      <c r="N72" s="129"/>
      <c r="O72" s="129"/>
      <c r="P72" s="130"/>
      <c r="Q72" s="127"/>
      <c r="R72" s="126" t="str">
        <f>IF(Q72=0,"",VLOOKUP(Q72,男女入力!$AI$5:$AJ$99,2,0))</f>
        <v/>
      </c>
      <c r="S72" s="127"/>
      <c r="T72" s="128"/>
      <c r="U72" s="127"/>
      <c r="V72" s="126" t="str">
        <f>IF(U72=0,"",VLOOKUP(U72,男女入力!$AI$5:$AJ$99,2,0))</f>
        <v/>
      </c>
      <c r="W72" s="131"/>
      <c r="X72" s="132"/>
      <c r="Y72" s="127"/>
      <c r="Z72" s="126" t="str">
        <f>IF(Y72=0,"",VLOOKUP(Y72,男女入力!$AL$5:$AM$21,2,0))</f>
        <v/>
      </c>
      <c r="AA72" s="131"/>
      <c r="AB72" s="127"/>
      <c r="AC72" s="132"/>
      <c r="AD72" s="127"/>
      <c r="AE72" s="126" t="str">
        <f>IF(AD72=0,"",VLOOKUP(AD72,男女入力!$AL$5:$AM$21,2,0))</f>
        <v/>
      </c>
      <c r="AF72" s="131"/>
      <c r="AG72" s="127"/>
      <c r="AI72" s="64" t="s">
        <v>574</v>
      </c>
      <c r="AJ72" s="64">
        <v>51</v>
      </c>
      <c r="AK72" s="86">
        <f t="shared" si="2"/>
        <v>0</v>
      </c>
      <c r="AV72" s="63" t="s">
        <v>463</v>
      </c>
      <c r="AW72" s="63">
        <v>67</v>
      </c>
    </row>
    <row r="73" spans="1:49" s="70" customFormat="1" x14ac:dyDescent="0.2">
      <c r="A73" s="125">
        <v>69</v>
      </c>
      <c r="B73" s="126" t="str">
        <f>IF(C73=0,"",VLOOKUP(C73,男女入力!$AV$5:$AW$174,2,0))</f>
        <v/>
      </c>
      <c r="C73" s="127"/>
      <c r="D73" s="128"/>
      <c r="E73" s="127"/>
      <c r="F73" s="127"/>
      <c r="G73" s="127"/>
      <c r="H73" s="128"/>
      <c r="I73" s="238"/>
      <c r="J73" s="239"/>
      <c r="K73" s="127"/>
      <c r="L73" s="126" t="str">
        <f>IF(K73=0,"",VLOOKUP(K73,男女入力!$AY$5:$AZ$6,2,0))</f>
        <v/>
      </c>
      <c r="M73" s="127"/>
      <c r="N73" s="129"/>
      <c r="O73" s="129"/>
      <c r="P73" s="130"/>
      <c r="Q73" s="127"/>
      <c r="R73" s="126" t="str">
        <f>IF(Q73=0,"",VLOOKUP(Q73,男女入力!$AI$5:$AJ$99,2,0))</f>
        <v/>
      </c>
      <c r="S73" s="127"/>
      <c r="T73" s="128"/>
      <c r="U73" s="127"/>
      <c r="V73" s="126" t="str">
        <f>IF(U73=0,"",VLOOKUP(U73,男女入力!$AI$5:$AJ$99,2,0))</f>
        <v/>
      </c>
      <c r="W73" s="131"/>
      <c r="X73" s="132"/>
      <c r="Y73" s="127"/>
      <c r="Z73" s="126" t="str">
        <f>IF(Y73=0,"",VLOOKUP(Y73,男女入力!$AL$5:$AM$21,2,0))</f>
        <v/>
      </c>
      <c r="AA73" s="131"/>
      <c r="AB73" s="127"/>
      <c r="AC73" s="132"/>
      <c r="AD73" s="127"/>
      <c r="AE73" s="126" t="str">
        <f>IF(AD73=0,"",VLOOKUP(AD73,男女入力!$AL$5:$AM$21,2,0))</f>
        <v/>
      </c>
      <c r="AF73" s="131"/>
      <c r="AG73" s="127"/>
      <c r="AI73" s="64" t="s">
        <v>575</v>
      </c>
      <c r="AJ73" s="64">
        <v>52</v>
      </c>
      <c r="AK73" s="86">
        <f t="shared" si="2"/>
        <v>0</v>
      </c>
      <c r="AV73" s="63" t="s">
        <v>464</v>
      </c>
      <c r="AW73" s="63">
        <v>68</v>
      </c>
    </row>
    <row r="74" spans="1:49" s="70" customFormat="1" x14ac:dyDescent="0.2">
      <c r="A74" s="125">
        <v>70</v>
      </c>
      <c r="B74" s="126" t="str">
        <f>IF(C74=0,"",VLOOKUP(C74,男女入力!$AV$5:$AW$174,2,0))</f>
        <v/>
      </c>
      <c r="C74" s="127"/>
      <c r="D74" s="128"/>
      <c r="E74" s="127"/>
      <c r="F74" s="127"/>
      <c r="G74" s="127"/>
      <c r="H74" s="128"/>
      <c r="I74" s="238"/>
      <c r="J74" s="239"/>
      <c r="K74" s="127"/>
      <c r="L74" s="126" t="str">
        <f>IF(K74=0,"",VLOOKUP(K74,男女入力!$AY$5:$AZ$6,2,0))</f>
        <v/>
      </c>
      <c r="M74" s="127"/>
      <c r="N74" s="129"/>
      <c r="O74" s="129"/>
      <c r="P74" s="130"/>
      <c r="Q74" s="127"/>
      <c r="R74" s="126" t="str">
        <f>IF(Q74=0,"",VLOOKUP(Q74,男女入力!$AI$5:$AJ$99,2,0))</f>
        <v/>
      </c>
      <c r="S74" s="127"/>
      <c r="T74" s="128"/>
      <c r="U74" s="127"/>
      <c r="V74" s="126" t="str">
        <f>IF(U74=0,"",VLOOKUP(U74,男女入力!$AI$5:$AJ$99,2,0))</f>
        <v/>
      </c>
      <c r="W74" s="131"/>
      <c r="X74" s="132"/>
      <c r="Y74" s="127"/>
      <c r="Z74" s="126" t="str">
        <f>IF(Y74=0,"",VLOOKUP(Y74,男女入力!$AL$5:$AM$21,2,0))</f>
        <v/>
      </c>
      <c r="AA74" s="131"/>
      <c r="AB74" s="127"/>
      <c r="AC74" s="132"/>
      <c r="AD74" s="127"/>
      <c r="AE74" s="126" t="str">
        <f>IF(AD74=0,"",VLOOKUP(AD74,男女入力!$AL$5:$AM$21,2,0))</f>
        <v/>
      </c>
      <c r="AF74" s="131"/>
      <c r="AG74" s="127"/>
      <c r="AI74" s="64" t="s">
        <v>576</v>
      </c>
      <c r="AJ74" s="64">
        <v>53</v>
      </c>
      <c r="AK74" s="86">
        <f t="shared" si="2"/>
        <v>0</v>
      </c>
      <c r="AV74" s="63" t="s">
        <v>465</v>
      </c>
      <c r="AW74" s="63">
        <v>69</v>
      </c>
    </row>
    <row r="75" spans="1:49" s="70" customFormat="1" x14ac:dyDescent="0.2">
      <c r="A75" s="125">
        <v>71</v>
      </c>
      <c r="B75" s="126" t="str">
        <f>IF(C75=0,"",VLOOKUP(C75,男女入力!$AV$5:$AW$174,2,0))</f>
        <v/>
      </c>
      <c r="C75" s="127"/>
      <c r="D75" s="128"/>
      <c r="E75" s="127"/>
      <c r="F75" s="127"/>
      <c r="G75" s="127"/>
      <c r="H75" s="128"/>
      <c r="I75" s="238"/>
      <c r="J75" s="239"/>
      <c r="K75" s="127"/>
      <c r="L75" s="126" t="str">
        <f>IF(K75=0,"",VLOOKUP(K75,男女入力!$AY$5:$AZ$6,2,0))</f>
        <v/>
      </c>
      <c r="M75" s="127"/>
      <c r="N75" s="129"/>
      <c r="O75" s="129"/>
      <c r="P75" s="130"/>
      <c r="Q75" s="127"/>
      <c r="R75" s="126" t="str">
        <f>IF(Q75=0,"",VLOOKUP(Q75,男女入力!$AI$5:$AJ$99,2,0))</f>
        <v/>
      </c>
      <c r="S75" s="127"/>
      <c r="T75" s="128"/>
      <c r="U75" s="127"/>
      <c r="V75" s="126" t="str">
        <f>IF(U75=0,"",VLOOKUP(U75,男女入力!$AI$5:$AJ$99,2,0))</f>
        <v/>
      </c>
      <c r="W75" s="131"/>
      <c r="X75" s="132"/>
      <c r="Y75" s="127"/>
      <c r="Z75" s="126" t="str">
        <f>IF(Y75=0,"",VLOOKUP(Y75,男女入力!$AL$5:$AM$21,2,0))</f>
        <v/>
      </c>
      <c r="AA75" s="131"/>
      <c r="AB75" s="127"/>
      <c r="AC75" s="132"/>
      <c r="AD75" s="127"/>
      <c r="AE75" s="126" t="str">
        <f>IF(AD75=0,"",VLOOKUP(AD75,男女入力!$AL$5:$AM$21,2,0))</f>
        <v/>
      </c>
      <c r="AF75" s="131"/>
      <c r="AG75" s="127"/>
      <c r="AI75" s="64" t="s">
        <v>595</v>
      </c>
      <c r="AJ75" s="64">
        <v>76</v>
      </c>
      <c r="AK75" s="86">
        <f t="shared" si="2"/>
        <v>0</v>
      </c>
      <c r="AV75" s="63" t="s">
        <v>466</v>
      </c>
      <c r="AW75" s="63">
        <v>70</v>
      </c>
    </row>
    <row r="76" spans="1:49" s="70" customFormat="1" x14ac:dyDescent="0.2">
      <c r="A76" s="125">
        <v>72</v>
      </c>
      <c r="B76" s="126" t="str">
        <f>IF(C76=0,"",VLOOKUP(C76,男女入力!$AV$5:$AW$174,2,0))</f>
        <v/>
      </c>
      <c r="C76" s="127"/>
      <c r="D76" s="128"/>
      <c r="E76" s="127"/>
      <c r="F76" s="127"/>
      <c r="G76" s="127"/>
      <c r="H76" s="128"/>
      <c r="I76" s="238"/>
      <c r="J76" s="239"/>
      <c r="K76" s="127"/>
      <c r="L76" s="126" t="str">
        <f>IF(K76=0,"",VLOOKUP(K76,男女入力!$AY$5:$AZ$6,2,0))</f>
        <v/>
      </c>
      <c r="M76" s="127"/>
      <c r="N76" s="129"/>
      <c r="O76" s="129"/>
      <c r="P76" s="130"/>
      <c r="Q76" s="127"/>
      <c r="R76" s="126" t="str">
        <f>IF(Q76=0,"",VLOOKUP(Q76,男女入力!$AI$5:$AJ$99,2,0))</f>
        <v/>
      </c>
      <c r="S76" s="127"/>
      <c r="T76" s="128"/>
      <c r="U76" s="127"/>
      <c r="V76" s="126" t="str">
        <f>IF(U76=0,"",VLOOKUP(U76,男女入力!$AI$5:$AJ$99,2,0))</f>
        <v/>
      </c>
      <c r="W76" s="131"/>
      <c r="X76" s="132"/>
      <c r="Y76" s="127"/>
      <c r="Z76" s="126" t="str">
        <f>IF(Y76=0,"",VLOOKUP(Y76,男女入力!$AL$5:$AM$21,2,0))</f>
        <v/>
      </c>
      <c r="AA76" s="131"/>
      <c r="AB76" s="127"/>
      <c r="AC76" s="132"/>
      <c r="AD76" s="127"/>
      <c r="AE76" s="126" t="str">
        <f>IF(AD76=0,"",VLOOKUP(AD76,男女入力!$AL$5:$AM$21,2,0))</f>
        <v/>
      </c>
      <c r="AF76" s="131"/>
      <c r="AG76" s="127"/>
      <c r="AI76" s="64" t="s">
        <v>596</v>
      </c>
      <c r="AJ76" s="64">
        <v>77</v>
      </c>
      <c r="AK76" s="86">
        <f t="shared" si="2"/>
        <v>0</v>
      </c>
      <c r="AV76" s="63" t="s">
        <v>467</v>
      </c>
      <c r="AW76" s="63">
        <v>71</v>
      </c>
    </row>
    <row r="77" spans="1:49" s="70" customFormat="1" x14ac:dyDescent="0.2">
      <c r="A77" s="125">
        <v>73</v>
      </c>
      <c r="B77" s="126" t="str">
        <f>IF(C77=0,"",VLOOKUP(C77,男女入力!$AV$5:$AW$174,2,0))</f>
        <v/>
      </c>
      <c r="C77" s="127"/>
      <c r="D77" s="128"/>
      <c r="E77" s="127"/>
      <c r="F77" s="127"/>
      <c r="G77" s="127"/>
      <c r="H77" s="128"/>
      <c r="I77" s="238"/>
      <c r="J77" s="239"/>
      <c r="K77" s="127"/>
      <c r="L77" s="126" t="str">
        <f>IF(K77=0,"",VLOOKUP(K77,男女入力!$AY$5:$AZ$6,2,0))</f>
        <v/>
      </c>
      <c r="M77" s="127"/>
      <c r="N77" s="129"/>
      <c r="O77" s="129"/>
      <c r="P77" s="130"/>
      <c r="Q77" s="127"/>
      <c r="R77" s="126" t="str">
        <f>IF(Q77=0,"",VLOOKUP(Q77,男女入力!$AI$5:$AJ$99,2,0))</f>
        <v/>
      </c>
      <c r="S77" s="127"/>
      <c r="T77" s="128"/>
      <c r="U77" s="127"/>
      <c r="V77" s="126" t="str">
        <f>IF(U77=0,"",VLOOKUP(U77,男女入力!$AI$5:$AJ$99,2,0))</f>
        <v/>
      </c>
      <c r="W77" s="131"/>
      <c r="X77" s="132"/>
      <c r="Y77" s="127"/>
      <c r="Z77" s="126" t="str">
        <f>IF(Y77=0,"",VLOOKUP(Y77,男女入力!$AL$5:$AM$21,2,0))</f>
        <v/>
      </c>
      <c r="AA77" s="131"/>
      <c r="AB77" s="127"/>
      <c r="AC77" s="132"/>
      <c r="AD77" s="127"/>
      <c r="AE77" s="126" t="str">
        <f>IF(AD77=0,"",VLOOKUP(AD77,男女入力!$AL$5:$AM$21,2,0))</f>
        <v/>
      </c>
      <c r="AF77" s="131"/>
      <c r="AG77" s="127"/>
      <c r="AI77" s="65" t="s">
        <v>597</v>
      </c>
      <c r="AJ77" s="65">
        <v>78</v>
      </c>
      <c r="AK77" s="86">
        <f t="shared" si="2"/>
        <v>0</v>
      </c>
      <c r="AV77" s="63" t="s">
        <v>468</v>
      </c>
      <c r="AW77" s="63">
        <v>72</v>
      </c>
    </row>
    <row r="78" spans="1:49" s="70" customFormat="1" x14ac:dyDescent="0.2">
      <c r="A78" s="125">
        <v>74</v>
      </c>
      <c r="B78" s="126" t="str">
        <f>IF(C78=0,"",VLOOKUP(C78,男女入力!$AV$5:$AW$174,2,0))</f>
        <v/>
      </c>
      <c r="C78" s="127"/>
      <c r="D78" s="128"/>
      <c r="E78" s="127"/>
      <c r="F78" s="127"/>
      <c r="G78" s="127"/>
      <c r="H78" s="128"/>
      <c r="I78" s="238"/>
      <c r="J78" s="239"/>
      <c r="K78" s="127"/>
      <c r="L78" s="126" t="str">
        <f>IF(K78=0,"",VLOOKUP(K78,男女入力!$AY$5:$AZ$6,2,0))</f>
        <v/>
      </c>
      <c r="M78" s="127"/>
      <c r="N78" s="129"/>
      <c r="O78" s="129"/>
      <c r="P78" s="130"/>
      <c r="Q78" s="127"/>
      <c r="R78" s="126" t="str">
        <f>IF(Q78=0,"",VLOOKUP(Q78,男女入力!$AI$5:$AJ$99,2,0))</f>
        <v/>
      </c>
      <c r="S78" s="127"/>
      <c r="T78" s="128"/>
      <c r="U78" s="127"/>
      <c r="V78" s="126" t="str">
        <f>IF(U78=0,"",VLOOKUP(U78,男女入力!$AI$5:$AJ$99,2,0))</f>
        <v/>
      </c>
      <c r="W78" s="131"/>
      <c r="X78" s="132"/>
      <c r="Y78" s="127"/>
      <c r="Z78" s="126" t="str">
        <f>IF(Y78=0,"",VLOOKUP(Y78,男女入力!$AL$5:$AM$21,2,0))</f>
        <v/>
      </c>
      <c r="AA78" s="131"/>
      <c r="AB78" s="127"/>
      <c r="AC78" s="132"/>
      <c r="AD78" s="127"/>
      <c r="AE78" s="126" t="str">
        <f>IF(AD78=0,"",VLOOKUP(AD78,男女入力!$AL$5:$AM$21,2,0))</f>
        <v/>
      </c>
      <c r="AF78" s="131"/>
      <c r="AG78" s="127"/>
      <c r="AI78" s="64" t="s">
        <v>598</v>
      </c>
      <c r="AJ78" s="64">
        <v>79</v>
      </c>
      <c r="AK78" s="86">
        <f t="shared" si="2"/>
        <v>0</v>
      </c>
      <c r="AV78" s="63"/>
      <c r="AW78" s="63"/>
    </row>
    <row r="79" spans="1:49" s="70" customFormat="1" x14ac:dyDescent="0.2">
      <c r="A79" s="125">
        <v>75</v>
      </c>
      <c r="B79" s="126" t="str">
        <f>IF(C79=0,"",VLOOKUP(C79,男女入力!$AV$5:$AW$174,2,0))</f>
        <v/>
      </c>
      <c r="C79" s="127"/>
      <c r="D79" s="128"/>
      <c r="E79" s="127"/>
      <c r="F79" s="127"/>
      <c r="G79" s="127"/>
      <c r="H79" s="128"/>
      <c r="I79" s="238"/>
      <c r="J79" s="239"/>
      <c r="K79" s="127"/>
      <c r="L79" s="126" t="str">
        <f>IF(K79=0,"",VLOOKUP(K79,男女入力!$AY$5:$AZ$6,2,0))</f>
        <v/>
      </c>
      <c r="M79" s="127"/>
      <c r="N79" s="129"/>
      <c r="O79" s="129"/>
      <c r="P79" s="130"/>
      <c r="Q79" s="127"/>
      <c r="R79" s="126" t="str">
        <f>IF(Q79=0,"",VLOOKUP(Q79,男女入力!$AI$5:$AJ$99,2,0))</f>
        <v/>
      </c>
      <c r="S79" s="127"/>
      <c r="T79" s="128"/>
      <c r="U79" s="127"/>
      <c r="V79" s="126" t="str">
        <f>IF(U79=0,"",VLOOKUP(U79,男女入力!$AI$5:$AJ$99,2,0))</f>
        <v/>
      </c>
      <c r="W79" s="131"/>
      <c r="X79" s="132"/>
      <c r="Y79" s="127"/>
      <c r="Z79" s="126" t="str">
        <f>IF(Y79=0,"",VLOOKUP(Y79,男女入力!$AL$5:$AM$21,2,0))</f>
        <v/>
      </c>
      <c r="AA79" s="131"/>
      <c r="AB79" s="127"/>
      <c r="AC79" s="132"/>
      <c r="AD79" s="127"/>
      <c r="AE79" s="126" t="str">
        <f>IF(AD79=0,"",VLOOKUP(AD79,男女入力!$AL$5:$AM$21,2,0))</f>
        <v/>
      </c>
      <c r="AF79" s="131"/>
      <c r="AG79" s="127"/>
      <c r="AI79" s="64" t="s">
        <v>599</v>
      </c>
      <c r="AJ79" s="64">
        <v>81</v>
      </c>
      <c r="AK79" s="86">
        <f t="shared" si="2"/>
        <v>0</v>
      </c>
      <c r="AV79" s="63" t="s">
        <v>469</v>
      </c>
      <c r="AW79" s="63">
        <v>74</v>
      </c>
    </row>
    <row r="80" spans="1:49" s="70" customFormat="1" x14ac:dyDescent="0.2">
      <c r="A80" s="125">
        <v>76</v>
      </c>
      <c r="B80" s="126" t="str">
        <f>IF(C80=0,"",VLOOKUP(C80,男女入力!$AV$5:$AW$174,2,0))</f>
        <v/>
      </c>
      <c r="C80" s="127"/>
      <c r="D80" s="128"/>
      <c r="E80" s="127"/>
      <c r="F80" s="127"/>
      <c r="G80" s="127"/>
      <c r="H80" s="128"/>
      <c r="I80" s="238"/>
      <c r="J80" s="239"/>
      <c r="K80" s="127"/>
      <c r="L80" s="126" t="str">
        <f>IF(K80=0,"",VLOOKUP(K80,男女入力!$AY$5:$AZ$6,2,0))</f>
        <v/>
      </c>
      <c r="M80" s="127"/>
      <c r="N80" s="129"/>
      <c r="O80" s="129"/>
      <c r="P80" s="130"/>
      <c r="Q80" s="127"/>
      <c r="R80" s="126" t="str">
        <f>IF(Q80=0,"",VLOOKUP(Q80,男女入力!$AI$5:$AJ$99,2,0))</f>
        <v/>
      </c>
      <c r="S80" s="127"/>
      <c r="T80" s="128"/>
      <c r="U80" s="127"/>
      <c r="V80" s="126" t="str">
        <f>IF(U80=0,"",VLOOKUP(U80,男女入力!$AI$5:$AJ$99,2,0))</f>
        <v/>
      </c>
      <c r="W80" s="131"/>
      <c r="X80" s="132"/>
      <c r="Y80" s="127"/>
      <c r="Z80" s="126" t="str">
        <f>IF(Y80=0,"",VLOOKUP(Y80,男女入力!$AL$5:$AM$21,2,0))</f>
        <v/>
      </c>
      <c r="AA80" s="131"/>
      <c r="AB80" s="127"/>
      <c r="AC80" s="132"/>
      <c r="AD80" s="127"/>
      <c r="AE80" s="126" t="str">
        <f>IF(AD80=0,"",VLOOKUP(AD80,男女入力!$AL$5:$AM$21,2,0))</f>
        <v/>
      </c>
      <c r="AF80" s="131"/>
      <c r="AG80" s="127"/>
      <c r="AI80" s="64" t="s">
        <v>600</v>
      </c>
      <c r="AJ80" s="64">
        <v>82</v>
      </c>
      <c r="AK80" s="86">
        <f t="shared" si="2"/>
        <v>0</v>
      </c>
      <c r="AL80" s="76"/>
      <c r="AM80" s="76"/>
      <c r="AV80" s="63" t="s">
        <v>470</v>
      </c>
      <c r="AW80" s="63">
        <v>75</v>
      </c>
    </row>
    <row r="81" spans="1:49" s="70" customFormat="1" x14ac:dyDescent="0.2">
      <c r="A81" s="125">
        <v>77</v>
      </c>
      <c r="B81" s="126" t="str">
        <f>IF(C81=0,"",VLOOKUP(C81,男女入力!$AV$5:$AW$174,2,0))</f>
        <v/>
      </c>
      <c r="C81" s="127"/>
      <c r="D81" s="128"/>
      <c r="E81" s="127"/>
      <c r="F81" s="127"/>
      <c r="G81" s="127"/>
      <c r="H81" s="128"/>
      <c r="I81" s="238"/>
      <c r="J81" s="239"/>
      <c r="K81" s="127"/>
      <c r="L81" s="126" t="str">
        <f>IF(K81=0,"",VLOOKUP(K81,男女入力!$AY$5:$AZ$6,2,0))</f>
        <v/>
      </c>
      <c r="M81" s="127"/>
      <c r="N81" s="129"/>
      <c r="O81" s="129"/>
      <c r="P81" s="130"/>
      <c r="Q81" s="127"/>
      <c r="R81" s="126" t="str">
        <f>IF(Q81=0,"",VLOOKUP(Q81,男女入力!$AI$5:$AJ$99,2,0))</f>
        <v/>
      </c>
      <c r="S81" s="127"/>
      <c r="T81" s="128"/>
      <c r="U81" s="127"/>
      <c r="V81" s="126" t="str">
        <f>IF(U81=0,"",VLOOKUP(U81,男女入力!$AI$5:$AJ$99,2,0))</f>
        <v/>
      </c>
      <c r="W81" s="131"/>
      <c r="X81" s="132"/>
      <c r="Y81" s="127"/>
      <c r="Z81" s="126" t="str">
        <f>IF(Y81=0,"",VLOOKUP(Y81,男女入力!$AL$5:$AM$21,2,0))</f>
        <v/>
      </c>
      <c r="AA81" s="131"/>
      <c r="AB81" s="127"/>
      <c r="AC81" s="132"/>
      <c r="AD81" s="127"/>
      <c r="AE81" s="126" t="str">
        <f>IF(AD81=0,"",VLOOKUP(AD81,男女入力!$AL$5:$AM$21,2,0))</f>
        <v/>
      </c>
      <c r="AF81" s="131"/>
      <c r="AG81" s="127"/>
      <c r="AI81" s="64" t="s">
        <v>601</v>
      </c>
      <c r="AJ81" s="64">
        <v>85</v>
      </c>
      <c r="AK81" s="86">
        <f t="shared" si="2"/>
        <v>0</v>
      </c>
      <c r="AL81" s="76"/>
      <c r="AM81" s="76"/>
      <c r="AV81" s="63" t="s">
        <v>471</v>
      </c>
      <c r="AW81" s="63">
        <v>76</v>
      </c>
    </row>
    <row r="82" spans="1:49" s="70" customFormat="1" x14ac:dyDescent="0.2">
      <c r="A82" s="125">
        <v>78</v>
      </c>
      <c r="B82" s="126" t="str">
        <f>IF(C82=0,"",VLOOKUP(C82,男女入力!$AV$5:$AW$174,2,0))</f>
        <v/>
      </c>
      <c r="C82" s="127"/>
      <c r="D82" s="128"/>
      <c r="E82" s="127"/>
      <c r="F82" s="127"/>
      <c r="G82" s="127"/>
      <c r="H82" s="128"/>
      <c r="I82" s="238"/>
      <c r="J82" s="239"/>
      <c r="K82" s="127"/>
      <c r="L82" s="126" t="str">
        <f>IF(K82=0,"",VLOOKUP(K82,男女入力!$AY$5:$AZ$6,2,0))</f>
        <v/>
      </c>
      <c r="M82" s="127"/>
      <c r="N82" s="129"/>
      <c r="O82" s="129"/>
      <c r="P82" s="130"/>
      <c r="Q82" s="127"/>
      <c r="R82" s="126" t="str">
        <f>IF(Q82=0,"",VLOOKUP(Q82,男女入力!$AI$5:$AJ$99,2,0))</f>
        <v/>
      </c>
      <c r="S82" s="127"/>
      <c r="T82" s="128"/>
      <c r="U82" s="127"/>
      <c r="V82" s="126" t="str">
        <f>IF(U82=0,"",VLOOKUP(U82,男女入力!$AI$5:$AJ$99,2,0))</f>
        <v/>
      </c>
      <c r="W82" s="131"/>
      <c r="X82" s="132"/>
      <c r="Y82" s="127"/>
      <c r="Z82" s="126" t="str">
        <f>IF(Y82=0,"",VLOOKUP(Y82,男女入力!$AL$5:$AM$21,2,0))</f>
        <v/>
      </c>
      <c r="AA82" s="131"/>
      <c r="AB82" s="127"/>
      <c r="AC82" s="132"/>
      <c r="AD82" s="127"/>
      <c r="AE82" s="126" t="str">
        <f>IF(AD82=0,"",VLOOKUP(AD82,男女入力!$AL$5:$AM$21,2,0))</f>
        <v/>
      </c>
      <c r="AF82" s="131"/>
      <c r="AG82" s="127"/>
      <c r="AI82" s="65" t="s">
        <v>604</v>
      </c>
      <c r="AJ82" s="65">
        <v>88</v>
      </c>
      <c r="AK82" s="86">
        <f t="shared" si="2"/>
        <v>0</v>
      </c>
      <c r="AL82" s="76"/>
      <c r="AM82" s="76"/>
      <c r="AV82" s="63" t="s">
        <v>472</v>
      </c>
      <c r="AW82" s="63">
        <v>77</v>
      </c>
    </row>
    <row r="83" spans="1:49" s="70" customFormat="1" x14ac:dyDescent="0.2">
      <c r="A83" s="125">
        <v>79</v>
      </c>
      <c r="B83" s="126" t="str">
        <f>IF(C83=0,"",VLOOKUP(C83,男女入力!$AV$5:$AW$174,2,0))</f>
        <v/>
      </c>
      <c r="C83" s="127"/>
      <c r="D83" s="128"/>
      <c r="E83" s="127"/>
      <c r="F83" s="127"/>
      <c r="G83" s="127"/>
      <c r="H83" s="128"/>
      <c r="I83" s="238"/>
      <c r="J83" s="239"/>
      <c r="K83" s="127"/>
      <c r="L83" s="126" t="str">
        <f>IF(K83=0,"",VLOOKUP(K83,男女入力!$AY$5:$AZ$6,2,0))</f>
        <v/>
      </c>
      <c r="M83" s="127"/>
      <c r="N83" s="129"/>
      <c r="O83" s="129"/>
      <c r="P83" s="130"/>
      <c r="Q83" s="127"/>
      <c r="R83" s="126" t="str">
        <f>IF(Q83=0,"",VLOOKUP(Q83,男女入力!$AI$5:$AJ$99,2,0))</f>
        <v/>
      </c>
      <c r="S83" s="127"/>
      <c r="T83" s="128"/>
      <c r="U83" s="127"/>
      <c r="V83" s="126" t="str">
        <f>IF(U83=0,"",VLOOKUP(U83,男女入力!$AI$5:$AJ$99,2,0))</f>
        <v/>
      </c>
      <c r="W83" s="131"/>
      <c r="X83" s="132"/>
      <c r="Y83" s="127"/>
      <c r="Z83" s="126" t="str">
        <f>IF(Y83=0,"",VLOOKUP(Y83,男女入力!$AL$5:$AM$21,2,0))</f>
        <v/>
      </c>
      <c r="AA83" s="131"/>
      <c r="AB83" s="127"/>
      <c r="AC83" s="132"/>
      <c r="AD83" s="127"/>
      <c r="AE83" s="126" t="str">
        <f>IF(AD83=0,"",VLOOKUP(AD83,男女入力!$AL$5:$AM$21,2,0))</f>
        <v/>
      </c>
      <c r="AF83" s="131"/>
      <c r="AG83" s="127"/>
      <c r="AI83" s="65" t="s">
        <v>605</v>
      </c>
      <c r="AJ83" s="65">
        <v>89</v>
      </c>
      <c r="AK83" s="86">
        <f t="shared" si="2"/>
        <v>0</v>
      </c>
      <c r="AL83" s="76"/>
      <c r="AM83" s="76"/>
      <c r="AV83" s="63" t="s">
        <v>473</v>
      </c>
      <c r="AW83" s="63">
        <v>78</v>
      </c>
    </row>
    <row r="84" spans="1:49" s="70" customFormat="1" x14ac:dyDescent="0.2">
      <c r="A84" s="125">
        <v>80</v>
      </c>
      <c r="B84" s="126" t="str">
        <f>IF(C84=0,"",VLOOKUP(C84,男女入力!$AV$5:$AW$174,2,0))</f>
        <v/>
      </c>
      <c r="C84" s="127"/>
      <c r="D84" s="128"/>
      <c r="E84" s="127"/>
      <c r="F84" s="127"/>
      <c r="G84" s="127"/>
      <c r="H84" s="128"/>
      <c r="I84" s="238"/>
      <c r="J84" s="239"/>
      <c r="K84" s="127"/>
      <c r="L84" s="126" t="str">
        <f>IF(K84=0,"",VLOOKUP(K84,男女入力!$AY$5:$AZ$6,2,0))</f>
        <v/>
      </c>
      <c r="M84" s="127"/>
      <c r="N84" s="129"/>
      <c r="O84" s="129"/>
      <c r="P84" s="130"/>
      <c r="Q84" s="127"/>
      <c r="R84" s="126" t="str">
        <f>IF(Q84=0,"",VLOOKUP(Q84,男女入力!$AI$5:$AJ$99,2,0))</f>
        <v/>
      </c>
      <c r="S84" s="127"/>
      <c r="T84" s="128"/>
      <c r="U84" s="127"/>
      <c r="V84" s="126" t="str">
        <f>IF(U84=0,"",VLOOKUP(U84,男女入力!$AI$5:$AJ$99,2,0))</f>
        <v/>
      </c>
      <c r="W84" s="131"/>
      <c r="X84" s="132"/>
      <c r="Y84" s="127"/>
      <c r="Z84" s="126" t="str">
        <f>IF(Y84=0,"",VLOOKUP(Y84,男女入力!$AL$5:$AM$21,2,0))</f>
        <v/>
      </c>
      <c r="AA84" s="131"/>
      <c r="AB84" s="127"/>
      <c r="AC84" s="132"/>
      <c r="AD84" s="127"/>
      <c r="AE84" s="126" t="str">
        <f>IF(AD84=0,"",VLOOKUP(AD84,男女入力!$AL$5:$AM$21,2,0))</f>
        <v/>
      </c>
      <c r="AF84" s="131"/>
      <c r="AG84" s="127"/>
      <c r="AI84" s="65" t="s">
        <v>606</v>
      </c>
      <c r="AJ84" s="65">
        <v>90</v>
      </c>
      <c r="AK84" s="86">
        <f t="shared" si="2"/>
        <v>0</v>
      </c>
      <c r="AL84" s="76"/>
      <c r="AM84" s="76"/>
      <c r="AV84" s="63" t="s">
        <v>474</v>
      </c>
      <c r="AW84" s="63">
        <v>79</v>
      </c>
    </row>
    <row r="85" spans="1:49" s="70" customFormat="1" x14ac:dyDescent="0.2">
      <c r="A85" s="125">
        <v>81</v>
      </c>
      <c r="B85" s="126" t="str">
        <f>IF(C85=0,"",VLOOKUP(C85,男女入力!$AV$5:$AW$174,2,0))</f>
        <v/>
      </c>
      <c r="C85" s="127"/>
      <c r="D85" s="128"/>
      <c r="E85" s="127"/>
      <c r="F85" s="127"/>
      <c r="G85" s="127"/>
      <c r="H85" s="128"/>
      <c r="I85" s="238"/>
      <c r="J85" s="239"/>
      <c r="K85" s="127"/>
      <c r="L85" s="126" t="str">
        <f>IF(K85=0,"",VLOOKUP(K85,男女入力!$AY$5:$AZ$6,2,0))</f>
        <v/>
      </c>
      <c r="M85" s="127"/>
      <c r="N85" s="129"/>
      <c r="O85" s="129"/>
      <c r="P85" s="130"/>
      <c r="Q85" s="127"/>
      <c r="R85" s="126" t="str">
        <f>IF(Q85=0,"",VLOOKUP(Q85,男女入力!$AI$5:$AJ$99,2,0))</f>
        <v/>
      </c>
      <c r="S85" s="127"/>
      <c r="T85" s="128"/>
      <c r="U85" s="127"/>
      <c r="V85" s="126" t="str">
        <f>IF(U85=0,"",VLOOKUP(U85,男女入力!$AI$5:$AJ$99,2,0))</f>
        <v/>
      </c>
      <c r="W85" s="131"/>
      <c r="X85" s="132"/>
      <c r="Y85" s="127"/>
      <c r="Z85" s="126" t="str">
        <f>IF(Y85=0,"",VLOOKUP(Y85,男女入力!$AL$5:$AM$21,2,0))</f>
        <v/>
      </c>
      <c r="AA85" s="131"/>
      <c r="AB85" s="127"/>
      <c r="AC85" s="132"/>
      <c r="AD85" s="127"/>
      <c r="AE85" s="126" t="str">
        <f>IF(AD85=0,"",VLOOKUP(AD85,男女入力!$AL$5:$AM$21,2,0))</f>
        <v/>
      </c>
      <c r="AF85" s="131"/>
      <c r="AG85" s="127"/>
      <c r="AI85" s="65" t="s">
        <v>607</v>
      </c>
      <c r="AJ85" s="65">
        <v>91</v>
      </c>
      <c r="AK85" s="86">
        <f t="shared" si="2"/>
        <v>0</v>
      </c>
      <c r="AL85" s="76"/>
      <c r="AM85" s="76"/>
      <c r="AV85" s="63" t="s">
        <v>475</v>
      </c>
      <c r="AW85" s="63">
        <v>80</v>
      </c>
    </row>
    <row r="86" spans="1:49" s="70" customFormat="1" x14ac:dyDescent="0.2">
      <c r="A86" s="125">
        <v>82</v>
      </c>
      <c r="B86" s="126" t="str">
        <f>IF(C86=0,"",VLOOKUP(C86,男女入力!$AV$5:$AW$174,2,0))</f>
        <v/>
      </c>
      <c r="C86" s="127"/>
      <c r="D86" s="128"/>
      <c r="E86" s="127"/>
      <c r="F86" s="127"/>
      <c r="G86" s="127"/>
      <c r="H86" s="128"/>
      <c r="I86" s="238"/>
      <c r="J86" s="239"/>
      <c r="K86" s="127"/>
      <c r="L86" s="126" t="str">
        <f>IF(K86=0,"",VLOOKUP(K86,男女入力!$AY$5:$AZ$6,2,0))</f>
        <v/>
      </c>
      <c r="M86" s="127"/>
      <c r="N86" s="129"/>
      <c r="O86" s="129"/>
      <c r="P86" s="130"/>
      <c r="Q86" s="127"/>
      <c r="R86" s="126" t="str">
        <f>IF(Q86=0,"",VLOOKUP(Q86,男女入力!$AI$5:$AJ$99,2,0))</f>
        <v/>
      </c>
      <c r="S86" s="127"/>
      <c r="T86" s="128"/>
      <c r="U86" s="127"/>
      <c r="V86" s="126" t="str">
        <f>IF(U86=0,"",VLOOKUP(U86,男女入力!$AI$5:$AJ$99,2,0))</f>
        <v/>
      </c>
      <c r="W86" s="131"/>
      <c r="X86" s="132"/>
      <c r="Y86" s="127"/>
      <c r="Z86" s="126" t="str">
        <f>IF(Y86=0,"",VLOOKUP(Y86,男女入力!$AL$5:$AM$21,2,0))</f>
        <v/>
      </c>
      <c r="AA86" s="131"/>
      <c r="AB86" s="127"/>
      <c r="AC86" s="132"/>
      <c r="AD86" s="127"/>
      <c r="AE86" s="126" t="str">
        <f>IF(AD86=0,"",VLOOKUP(AD86,男女入力!$AL$5:$AM$21,2,0))</f>
        <v/>
      </c>
      <c r="AF86" s="131"/>
      <c r="AG86" s="127"/>
      <c r="AI86" s="65" t="s">
        <v>608</v>
      </c>
      <c r="AJ86" s="65">
        <v>92</v>
      </c>
      <c r="AK86" s="86">
        <f t="shared" si="2"/>
        <v>0</v>
      </c>
      <c r="AL86" s="76"/>
      <c r="AM86" s="76"/>
      <c r="AV86" s="63" t="s">
        <v>476</v>
      </c>
      <c r="AW86" s="63">
        <v>81</v>
      </c>
    </row>
    <row r="87" spans="1:49" s="70" customFormat="1" x14ac:dyDescent="0.2">
      <c r="A87" s="125">
        <v>83</v>
      </c>
      <c r="B87" s="126" t="str">
        <f>IF(C87=0,"",VLOOKUP(C87,男女入力!$AV$5:$AW$174,2,0))</f>
        <v/>
      </c>
      <c r="C87" s="127"/>
      <c r="D87" s="128"/>
      <c r="E87" s="127"/>
      <c r="F87" s="127"/>
      <c r="G87" s="127"/>
      <c r="H87" s="128"/>
      <c r="I87" s="238"/>
      <c r="J87" s="239"/>
      <c r="K87" s="127"/>
      <c r="L87" s="126" t="str">
        <f>IF(K87=0,"",VLOOKUP(K87,男女入力!$AY$5:$AZ$6,2,0))</f>
        <v/>
      </c>
      <c r="M87" s="127"/>
      <c r="N87" s="129"/>
      <c r="O87" s="129"/>
      <c r="P87" s="130"/>
      <c r="Q87" s="127"/>
      <c r="R87" s="126" t="str">
        <f>IF(Q87=0,"",VLOOKUP(Q87,男女入力!$AI$5:$AJ$99,2,0))</f>
        <v/>
      </c>
      <c r="S87" s="127"/>
      <c r="T87" s="128"/>
      <c r="U87" s="127"/>
      <c r="V87" s="126" t="str">
        <f>IF(U87=0,"",VLOOKUP(U87,男女入力!$AI$5:$AJ$99,2,0))</f>
        <v/>
      </c>
      <c r="W87" s="131"/>
      <c r="X87" s="132"/>
      <c r="Y87" s="127"/>
      <c r="Z87" s="126" t="str">
        <f>IF(Y87=0,"",VLOOKUP(Y87,男女入力!$AL$5:$AM$21,2,0))</f>
        <v/>
      </c>
      <c r="AA87" s="131"/>
      <c r="AB87" s="127"/>
      <c r="AC87" s="132"/>
      <c r="AD87" s="127"/>
      <c r="AE87" s="126" t="str">
        <f>IF(AD87=0,"",VLOOKUP(AD87,男女入力!$AL$5:$AM$21,2,0))</f>
        <v/>
      </c>
      <c r="AF87" s="131"/>
      <c r="AG87" s="127"/>
      <c r="AI87" s="65" t="s">
        <v>609</v>
      </c>
      <c r="AJ87" s="65">
        <v>93</v>
      </c>
      <c r="AK87" s="86">
        <f t="shared" si="2"/>
        <v>0</v>
      </c>
      <c r="AL87" s="76"/>
      <c r="AM87" s="76"/>
      <c r="AV87" s="63" t="s">
        <v>477</v>
      </c>
      <c r="AW87" s="63">
        <v>82</v>
      </c>
    </row>
    <row r="88" spans="1:49" s="70" customFormat="1" x14ac:dyDescent="0.2">
      <c r="A88" s="125">
        <v>84</v>
      </c>
      <c r="B88" s="126" t="str">
        <f>IF(C88=0,"",VLOOKUP(C88,男女入力!$AV$5:$AW$174,2,0))</f>
        <v/>
      </c>
      <c r="C88" s="127"/>
      <c r="D88" s="128"/>
      <c r="E88" s="127"/>
      <c r="F88" s="127"/>
      <c r="G88" s="127"/>
      <c r="H88" s="128"/>
      <c r="I88" s="238"/>
      <c r="J88" s="239"/>
      <c r="K88" s="127"/>
      <c r="L88" s="126" t="str">
        <f>IF(K88=0,"",VLOOKUP(K88,男女入力!$AY$5:$AZ$6,2,0))</f>
        <v/>
      </c>
      <c r="M88" s="127"/>
      <c r="N88" s="129"/>
      <c r="O88" s="129"/>
      <c r="P88" s="130"/>
      <c r="Q88" s="127"/>
      <c r="R88" s="126" t="str">
        <f>IF(Q88=0,"",VLOOKUP(Q88,男女入力!$AI$5:$AJ$99,2,0))</f>
        <v/>
      </c>
      <c r="S88" s="127"/>
      <c r="T88" s="128"/>
      <c r="U88" s="127"/>
      <c r="V88" s="126" t="str">
        <f>IF(U88=0,"",VLOOKUP(U88,男女入力!$AI$5:$AJ$99,2,0))</f>
        <v/>
      </c>
      <c r="W88" s="131"/>
      <c r="X88" s="132"/>
      <c r="Y88" s="127"/>
      <c r="Z88" s="126" t="str">
        <f>IF(Y88=0,"",VLOOKUP(Y88,男女入力!$AL$5:$AM$21,2,0))</f>
        <v/>
      </c>
      <c r="AA88" s="131"/>
      <c r="AB88" s="127"/>
      <c r="AC88" s="132"/>
      <c r="AD88" s="127"/>
      <c r="AE88" s="126" t="str">
        <f>IF(AD88=0,"",VLOOKUP(AD88,男女入力!$AL$5:$AM$21,2,0))</f>
        <v/>
      </c>
      <c r="AF88" s="131"/>
      <c r="AG88" s="127"/>
      <c r="AI88" s="65" t="s">
        <v>610</v>
      </c>
      <c r="AJ88" s="65">
        <v>94</v>
      </c>
      <c r="AK88" s="86">
        <f t="shared" si="2"/>
        <v>0</v>
      </c>
      <c r="AL88" s="76"/>
      <c r="AM88" s="76"/>
      <c r="AV88" s="63" t="s">
        <v>478</v>
      </c>
      <c r="AW88" s="63">
        <v>83</v>
      </c>
    </row>
    <row r="89" spans="1:49" s="70" customFormat="1" x14ac:dyDescent="0.2">
      <c r="A89" s="125">
        <v>85</v>
      </c>
      <c r="B89" s="126" t="str">
        <f>IF(C89=0,"",VLOOKUP(C89,男女入力!$AV$5:$AW$174,2,0))</f>
        <v/>
      </c>
      <c r="C89" s="127"/>
      <c r="D89" s="128"/>
      <c r="E89" s="127"/>
      <c r="F89" s="127"/>
      <c r="G89" s="127"/>
      <c r="H89" s="128"/>
      <c r="I89" s="238"/>
      <c r="J89" s="239"/>
      <c r="K89" s="127"/>
      <c r="L89" s="126" t="str">
        <f>IF(K89=0,"",VLOOKUP(K89,男女入力!$AY$5:$AZ$6,2,0))</f>
        <v/>
      </c>
      <c r="M89" s="127"/>
      <c r="N89" s="129"/>
      <c r="O89" s="129"/>
      <c r="P89" s="130"/>
      <c r="Q89" s="127"/>
      <c r="R89" s="126" t="str">
        <f>IF(Q89=0,"",VLOOKUP(Q89,男女入力!$AI$5:$AJ$99,2,0))</f>
        <v/>
      </c>
      <c r="S89" s="127"/>
      <c r="T89" s="128"/>
      <c r="U89" s="127"/>
      <c r="V89" s="126" t="str">
        <f>IF(U89=0,"",VLOOKUP(U89,男女入力!$AI$5:$AJ$99,2,0))</f>
        <v/>
      </c>
      <c r="W89" s="131"/>
      <c r="X89" s="132"/>
      <c r="Y89" s="127"/>
      <c r="Z89" s="126" t="str">
        <f>IF(Y89=0,"",VLOOKUP(Y89,男女入力!$AL$5:$AM$21,2,0))</f>
        <v/>
      </c>
      <c r="AA89" s="131"/>
      <c r="AB89" s="127"/>
      <c r="AC89" s="132"/>
      <c r="AD89" s="127"/>
      <c r="AE89" s="126" t="str">
        <f>IF(AD89=0,"",VLOOKUP(AD89,男女入力!$AL$5:$AM$21,2,0))</f>
        <v/>
      </c>
      <c r="AF89" s="131"/>
      <c r="AG89" s="127"/>
      <c r="AI89" s="65" t="s">
        <v>611</v>
      </c>
      <c r="AJ89" s="65">
        <v>95</v>
      </c>
      <c r="AK89" s="86">
        <f t="shared" si="2"/>
        <v>0</v>
      </c>
      <c r="AL89" s="76"/>
      <c r="AM89" s="76"/>
      <c r="AV89" s="63" t="s">
        <v>479</v>
      </c>
      <c r="AW89" s="63">
        <v>84</v>
      </c>
    </row>
    <row r="90" spans="1:49" s="70" customFormat="1" x14ac:dyDescent="0.2">
      <c r="A90" s="125">
        <v>86</v>
      </c>
      <c r="B90" s="126" t="str">
        <f>IF(C90=0,"",VLOOKUP(C90,男女入力!$AV$5:$AW$174,2,0))</f>
        <v/>
      </c>
      <c r="C90" s="127"/>
      <c r="D90" s="128"/>
      <c r="E90" s="127"/>
      <c r="F90" s="127"/>
      <c r="G90" s="127"/>
      <c r="H90" s="128"/>
      <c r="I90" s="238"/>
      <c r="J90" s="239"/>
      <c r="K90" s="127"/>
      <c r="L90" s="126" t="str">
        <f>IF(K90=0,"",VLOOKUP(K90,男女入力!$AY$5:$AZ$6,2,0))</f>
        <v/>
      </c>
      <c r="M90" s="127"/>
      <c r="N90" s="129"/>
      <c r="O90" s="129"/>
      <c r="P90" s="130"/>
      <c r="Q90" s="127"/>
      <c r="R90" s="126" t="str">
        <f>IF(Q90=0,"",VLOOKUP(Q90,男女入力!$AI$5:$AJ$99,2,0))</f>
        <v/>
      </c>
      <c r="S90" s="127"/>
      <c r="T90" s="128"/>
      <c r="U90" s="127"/>
      <c r="V90" s="126" t="str">
        <f>IF(U90=0,"",VLOOKUP(U90,男女入力!$AI$5:$AJ$99,2,0))</f>
        <v/>
      </c>
      <c r="W90" s="131"/>
      <c r="X90" s="132"/>
      <c r="Y90" s="127"/>
      <c r="Z90" s="126" t="str">
        <f>IF(Y90=0,"",VLOOKUP(Y90,男女入力!$AL$5:$AM$21,2,0))</f>
        <v/>
      </c>
      <c r="AA90" s="131"/>
      <c r="AB90" s="127"/>
      <c r="AC90" s="132"/>
      <c r="AD90" s="127"/>
      <c r="AE90" s="126" t="str">
        <f>IF(AD90=0,"",VLOOKUP(AD90,男女入力!$AL$5:$AM$21,2,0))</f>
        <v/>
      </c>
      <c r="AF90" s="131"/>
      <c r="AG90" s="127"/>
      <c r="AI90" s="65" t="s">
        <v>623</v>
      </c>
      <c r="AJ90" s="65">
        <v>110</v>
      </c>
      <c r="AK90" s="86">
        <f t="shared" si="2"/>
        <v>0</v>
      </c>
      <c r="AL90" s="76"/>
      <c r="AM90" s="76"/>
      <c r="AV90" s="63" t="s">
        <v>717</v>
      </c>
      <c r="AW90" s="63">
        <v>85</v>
      </c>
    </row>
    <row r="91" spans="1:49" s="70" customFormat="1" x14ac:dyDescent="0.2">
      <c r="A91" s="125">
        <v>87</v>
      </c>
      <c r="B91" s="126" t="str">
        <f>IF(C91=0,"",VLOOKUP(C91,男女入力!$AV$5:$AW$174,2,0))</f>
        <v/>
      </c>
      <c r="C91" s="127"/>
      <c r="D91" s="128"/>
      <c r="E91" s="127"/>
      <c r="F91" s="127"/>
      <c r="G91" s="127"/>
      <c r="H91" s="128"/>
      <c r="I91" s="238"/>
      <c r="J91" s="239"/>
      <c r="K91" s="127"/>
      <c r="L91" s="126" t="str">
        <f>IF(K91=0,"",VLOOKUP(K91,男女入力!$AY$5:$AZ$6,2,0))</f>
        <v/>
      </c>
      <c r="M91" s="127"/>
      <c r="N91" s="129"/>
      <c r="O91" s="129"/>
      <c r="P91" s="130"/>
      <c r="Q91" s="127"/>
      <c r="R91" s="126" t="str">
        <f>IF(Q91=0,"",VLOOKUP(Q91,男女入力!$AI$5:$AJ$99,2,0))</f>
        <v/>
      </c>
      <c r="S91" s="127"/>
      <c r="T91" s="128"/>
      <c r="U91" s="127"/>
      <c r="V91" s="126" t="str">
        <f>IF(U91=0,"",VLOOKUP(U91,男女入力!$AI$5:$AJ$99,2,0))</f>
        <v/>
      </c>
      <c r="W91" s="131"/>
      <c r="X91" s="132"/>
      <c r="Y91" s="127"/>
      <c r="Z91" s="126" t="str">
        <f>IF(Y91=0,"",VLOOKUP(Y91,男女入力!$AL$5:$AM$21,2,0))</f>
        <v/>
      </c>
      <c r="AA91" s="131"/>
      <c r="AB91" s="127"/>
      <c r="AC91" s="132"/>
      <c r="AD91" s="127"/>
      <c r="AE91" s="126" t="str">
        <f>IF(AD91=0,"",VLOOKUP(AD91,男女入力!$AL$5:$AM$21,2,0))</f>
        <v/>
      </c>
      <c r="AF91" s="131"/>
      <c r="AG91" s="127"/>
      <c r="AI91" s="65" t="s">
        <v>624</v>
      </c>
      <c r="AJ91" s="65">
        <v>111</v>
      </c>
      <c r="AK91" s="86">
        <f t="shared" si="2"/>
        <v>0</v>
      </c>
      <c r="AL91" s="76"/>
      <c r="AM91" s="76"/>
      <c r="AV91" s="63" t="s">
        <v>480</v>
      </c>
      <c r="AW91" s="63">
        <v>86</v>
      </c>
    </row>
    <row r="92" spans="1:49" s="70" customFormat="1" x14ac:dyDescent="0.2">
      <c r="A92" s="125">
        <v>88</v>
      </c>
      <c r="B92" s="126" t="str">
        <f>IF(C92=0,"",VLOOKUP(C92,男女入力!$AV$5:$AW$174,2,0))</f>
        <v/>
      </c>
      <c r="C92" s="127"/>
      <c r="D92" s="128"/>
      <c r="E92" s="127"/>
      <c r="F92" s="127"/>
      <c r="G92" s="127"/>
      <c r="H92" s="128"/>
      <c r="I92" s="238"/>
      <c r="J92" s="239"/>
      <c r="K92" s="127"/>
      <c r="L92" s="126" t="str">
        <f>IF(K92=0,"",VLOOKUP(K92,男女入力!$AY$5:$AZ$6,2,0))</f>
        <v/>
      </c>
      <c r="M92" s="127"/>
      <c r="N92" s="129"/>
      <c r="O92" s="129"/>
      <c r="P92" s="130"/>
      <c r="Q92" s="127"/>
      <c r="R92" s="126" t="str">
        <f>IF(Q92=0,"",VLOOKUP(Q92,男女入力!$AI$5:$AJ$99,2,0))</f>
        <v/>
      </c>
      <c r="S92" s="127"/>
      <c r="T92" s="128"/>
      <c r="U92" s="127"/>
      <c r="V92" s="126" t="str">
        <f>IF(U92=0,"",VLOOKUP(U92,男女入力!$AI$5:$AJ$99,2,0))</f>
        <v/>
      </c>
      <c r="W92" s="131"/>
      <c r="X92" s="132"/>
      <c r="Y92" s="127"/>
      <c r="Z92" s="126" t="str">
        <f>IF(Y92=0,"",VLOOKUP(Y92,男女入力!$AL$5:$AM$21,2,0))</f>
        <v/>
      </c>
      <c r="AA92" s="131"/>
      <c r="AB92" s="127"/>
      <c r="AC92" s="132"/>
      <c r="AD92" s="127"/>
      <c r="AE92" s="126" t="str">
        <f>IF(AD92=0,"",VLOOKUP(AD92,男女入力!$AL$5:$AM$21,2,0))</f>
        <v/>
      </c>
      <c r="AF92" s="131"/>
      <c r="AG92" s="127"/>
      <c r="AI92" s="65" t="s">
        <v>625</v>
      </c>
      <c r="AJ92" s="65">
        <v>112</v>
      </c>
      <c r="AK92" s="86">
        <f t="shared" si="2"/>
        <v>0</v>
      </c>
      <c r="AL92" s="76"/>
      <c r="AM92" s="76"/>
      <c r="AV92" s="63" t="s">
        <v>481</v>
      </c>
      <c r="AW92" s="63">
        <v>87</v>
      </c>
    </row>
    <row r="93" spans="1:49" s="70" customFormat="1" x14ac:dyDescent="0.2">
      <c r="A93" s="125">
        <v>89</v>
      </c>
      <c r="B93" s="126" t="str">
        <f>IF(C93=0,"",VLOOKUP(C93,男女入力!$AV$5:$AW$174,2,0))</f>
        <v/>
      </c>
      <c r="C93" s="127"/>
      <c r="D93" s="128"/>
      <c r="E93" s="127"/>
      <c r="F93" s="127"/>
      <c r="G93" s="127"/>
      <c r="H93" s="128"/>
      <c r="I93" s="238"/>
      <c r="J93" s="239"/>
      <c r="K93" s="127"/>
      <c r="L93" s="126" t="str">
        <f>IF(K93=0,"",VLOOKUP(K93,男女入力!$AY$5:$AZ$6,2,0))</f>
        <v/>
      </c>
      <c r="M93" s="127"/>
      <c r="N93" s="129"/>
      <c r="O93" s="129"/>
      <c r="P93" s="130"/>
      <c r="Q93" s="127"/>
      <c r="R93" s="126" t="str">
        <f>IF(Q93=0,"",VLOOKUP(Q93,男女入力!$AI$5:$AJ$99,2,0))</f>
        <v/>
      </c>
      <c r="S93" s="127"/>
      <c r="T93" s="128"/>
      <c r="U93" s="127"/>
      <c r="V93" s="126" t="str">
        <f>IF(U93=0,"",VLOOKUP(U93,男女入力!$AI$5:$AJ$99,2,0))</f>
        <v/>
      </c>
      <c r="W93" s="131"/>
      <c r="X93" s="132"/>
      <c r="Y93" s="127"/>
      <c r="Z93" s="126" t="str">
        <f>IF(Y93=0,"",VLOOKUP(Y93,男女入力!$AL$5:$AM$21,2,0))</f>
        <v/>
      </c>
      <c r="AA93" s="131"/>
      <c r="AB93" s="127"/>
      <c r="AC93" s="132"/>
      <c r="AD93" s="127"/>
      <c r="AE93" s="126" t="str">
        <f>IF(AD93=0,"",VLOOKUP(AD93,男女入力!$AL$5:$AM$21,2,0))</f>
        <v/>
      </c>
      <c r="AF93" s="131"/>
      <c r="AG93" s="127"/>
      <c r="AI93" s="65" t="s">
        <v>626</v>
      </c>
      <c r="AJ93" s="65">
        <v>113</v>
      </c>
      <c r="AK93" s="86">
        <f t="shared" si="2"/>
        <v>0</v>
      </c>
      <c r="AL93" s="76"/>
      <c r="AM93" s="76"/>
      <c r="AV93" s="63" t="s">
        <v>482</v>
      </c>
      <c r="AW93" s="63">
        <v>88</v>
      </c>
    </row>
    <row r="94" spans="1:49" s="70" customFormat="1" x14ac:dyDescent="0.2">
      <c r="A94" s="125">
        <v>90</v>
      </c>
      <c r="B94" s="126" t="str">
        <f>IF(C94=0,"",VLOOKUP(C94,男女入力!$AV$5:$AW$174,2,0))</f>
        <v/>
      </c>
      <c r="C94" s="127"/>
      <c r="D94" s="128"/>
      <c r="E94" s="127"/>
      <c r="F94" s="127"/>
      <c r="G94" s="127"/>
      <c r="H94" s="128"/>
      <c r="I94" s="238"/>
      <c r="J94" s="239"/>
      <c r="K94" s="127"/>
      <c r="L94" s="126" t="str">
        <f>IF(K94=0,"",VLOOKUP(K94,男女入力!$AY$5:$AZ$6,2,0))</f>
        <v/>
      </c>
      <c r="M94" s="127"/>
      <c r="N94" s="129"/>
      <c r="O94" s="129"/>
      <c r="P94" s="130"/>
      <c r="Q94" s="127"/>
      <c r="R94" s="126" t="str">
        <f>IF(Q94=0,"",VLOOKUP(Q94,男女入力!$AI$5:$AJ$99,2,0))</f>
        <v/>
      </c>
      <c r="S94" s="127"/>
      <c r="T94" s="128"/>
      <c r="U94" s="127"/>
      <c r="V94" s="126" t="str">
        <f>IF(U94=0,"",VLOOKUP(U94,男女入力!$AI$5:$AJ$99,2,0))</f>
        <v/>
      </c>
      <c r="W94" s="131"/>
      <c r="X94" s="132"/>
      <c r="Y94" s="127"/>
      <c r="Z94" s="126" t="str">
        <f>IF(Y94=0,"",VLOOKUP(Y94,男女入力!$AL$5:$AM$21,2,0))</f>
        <v/>
      </c>
      <c r="AA94" s="131"/>
      <c r="AB94" s="127"/>
      <c r="AC94" s="132"/>
      <c r="AD94" s="127"/>
      <c r="AE94" s="126" t="str">
        <f>IF(AD94=0,"",VLOOKUP(AD94,男女入力!$AL$5:$AM$21,2,0))</f>
        <v/>
      </c>
      <c r="AF94" s="131"/>
      <c r="AG94" s="127"/>
      <c r="AI94" s="65" t="s">
        <v>627</v>
      </c>
      <c r="AJ94" s="65">
        <v>117</v>
      </c>
      <c r="AK94" s="86">
        <f t="shared" si="2"/>
        <v>0</v>
      </c>
      <c r="AL94" s="76"/>
      <c r="AM94" s="76"/>
      <c r="AV94" s="63" t="s">
        <v>483</v>
      </c>
      <c r="AW94" s="63">
        <v>89</v>
      </c>
    </row>
    <row r="95" spans="1:49" s="70" customFormat="1" x14ac:dyDescent="0.2">
      <c r="A95" s="125">
        <v>91</v>
      </c>
      <c r="B95" s="126" t="str">
        <f>IF(C95=0,"",VLOOKUP(C95,男女入力!$AV$5:$AW$174,2,0))</f>
        <v/>
      </c>
      <c r="C95" s="127"/>
      <c r="D95" s="128"/>
      <c r="E95" s="127"/>
      <c r="F95" s="127"/>
      <c r="G95" s="127"/>
      <c r="H95" s="128"/>
      <c r="I95" s="238"/>
      <c r="J95" s="239"/>
      <c r="K95" s="127"/>
      <c r="L95" s="126" t="str">
        <f>IF(K95=0,"",VLOOKUP(K95,男女入力!$AY$5:$AZ$6,2,0))</f>
        <v/>
      </c>
      <c r="M95" s="127"/>
      <c r="N95" s="129"/>
      <c r="O95" s="129"/>
      <c r="P95" s="130"/>
      <c r="Q95" s="127"/>
      <c r="R95" s="126" t="str">
        <f>IF(Q95=0,"",VLOOKUP(Q95,男女入力!$AI$5:$AJ$99,2,0))</f>
        <v/>
      </c>
      <c r="S95" s="127"/>
      <c r="T95" s="128"/>
      <c r="U95" s="127"/>
      <c r="V95" s="126" t="str">
        <f>IF(U95=0,"",VLOOKUP(U95,男女入力!$AI$5:$AJ$99,2,0))</f>
        <v/>
      </c>
      <c r="W95" s="131"/>
      <c r="X95" s="132"/>
      <c r="Y95" s="127"/>
      <c r="Z95" s="126" t="str">
        <f>IF(Y95=0,"",VLOOKUP(Y95,男女入力!$AL$5:$AM$21,2,0))</f>
        <v/>
      </c>
      <c r="AA95" s="131"/>
      <c r="AB95" s="127"/>
      <c r="AC95" s="132"/>
      <c r="AD95" s="127"/>
      <c r="AE95" s="126" t="str">
        <f>IF(AD95=0,"",VLOOKUP(AD95,男女入力!$AL$5:$AM$21,2,0))</f>
        <v/>
      </c>
      <c r="AF95" s="131"/>
      <c r="AG95" s="127"/>
      <c r="AI95" s="65" t="s">
        <v>629</v>
      </c>
      <c r="AJ95" s="65">
        <v>120</v>
      </c>
      <c r="AK95" s="86">
        <f t="shared" si="2"/>
        <v>0</v>
      </c>
      <c r="AL95" s="76"/>
      <c r="AM95" s="76"/>
      <c r="AV95" s="63" t="s">
        <v>484</v>
      </c>
      <c r="AW95" s="63">
        <v>90</v>
      </c>
    </row>
    <row r="96" spans="1:49" s="70" customFormat="1" x14ac:dyDescent="0.2">
      <c r="A96" s="125">
        <v>92</v>
      </c>
      <c r="B96" s="126" t="str">
        <f>IF(C96=0,"",VLOOKUP(C96,男女入力!$AV$5:$AW$174,2,0))</f>
        <v/>
      </c>
      <c r="C96" s="127"/>
      <c r="D96" s="128"/>
      <c r="E96" s="127"/>
      <c r="F96" s="127"/>
      <c r="G96" s="127"/>
      <c r="H96" s="128"/>
      <c r="I96" s="238"/>
      <c r="J96" s="239"/>
      <c r="K96" s="127"/>
      <c r="L96" s="126" t="str">
        <f>IF(K96=0,"",VLOOKUP(K96,男女入力!$AY$5:$AZ$6,2,0))</f>
        <v/>
      </c>
      <c r="M96" s="127"/>
      <c r="N96" s="129"/>
      <c r="O96" s="129"/>
      <c r="P96" s="130"/>
      <c r="Q96" s="127"/>
      <c r="R96" s="126" t="str">
        <f>IF(Q96=0,"",VLOOKUP(Q96,男女入力!$AI$5:$AJ$99,2,0))</f>
        <v/>
      </c>
      <c r="S96" s="127"/>
      <c r="T96" s="128"/>
      <c r="U96" s="127"/>
      <c r="V96" s="126" t="str">
        <f>IF(U96=0,"",VLOOKUP(U96,男女入力!$AI$5:$AJ$99,2,0))</f>
        <v/>
      </c>
      <c r="W96" s="131"/>
      <c r="X96" s="132"/>
      <c r="Y96" s="127"/>
      <c r="Z96" s="126" t="str">
        <f>IF(Y96=0,"",VLOOKUP(Y96,男女入力!$AL$5:$AM$21,2,0))</f>
        <v/>
      </c>
      <c r="AA96" s="131"/>
      <c r="AB96" s="127"/>
      <c r="AC96" s="132"/>
      <c r="AD96" s="127"/>
      <c r="AE96" s="126" t="str">
        <f>IF(AD96=0,"",VLOOKUP(AD96,男女入力!$AL$5:$AM$21,2,0))</f>
        <v/>
      </c>
      <c r="AF96" s="131"/>
      <c r="AG96" s="127"/>
      <c r="AI96" s="65" t="s">
        <v>630</v>
      </c>
      <c r="AJ96" s="65">
        <v>121</v>
      </c>
      <c r="AK96" s="86">
        <f t="shared" si="2"/>
        <v>0</v>
      </c>
      <c r="AL96" s="76"/>
      <c r="AM96" s="76"/>
      <c r="AV96" s="63" t="s">
        <v>485</v>
      </c>
      <c r="AW96" s="63">
        <v>91</v>
      </c>
    </row>
    <row r="97" spans="1:49" s="70" customFormat="1" x14ac:dyDescent="0.2">
      <c r="A97" s="125">
        <v>93</v>
      </c>
      <c r="B97" s="126" t="str">
        <f>IF(C97=0,"",VLOOKUP(C97,男女入力!$AV$5:$AW$174,2,0))</f>
        <v/>
      </c>
      <c r="C97" s="127"/>
      <c r="D97" s="128"/>
      <c r="E97" s="127"/>
      <c r="F97" s="127"/>
      <c r="G97" s="127"/>
      <c r="H97" s="128"/>
      <c r="I97" s="238"/>
      <c r="J97" s="239"/>
      <c r="K97" s="127"/>
      <c r="L97" s="126" t="str">
        <f>IF(K97=0,"",VLOOKUP(K97,男女入力!$AY$5:$AZ$6,2,0))</f>
        <v/>
      </c>
      <c r="M97" s="127"/>
      <c r="N97" s="129"/>
      <c r="O97" s="129"/>
      <c r="P97" s="130"/>
      <c r="Q97" s="127"/>
      <c r="R97" s="126" t="str">
        <f>IF(Q97=0,"",VLOOKUP(Q97,男女入力!$AI$5:$AJ$99,2,0))</f>
        <v/>
      </c>
      <c r="S97" s="127"/>
      <c r="T97" s="128"/>
      <c r="U97" s="127"/>
      <c r="V97" s="126" t="str">
        <f>IF(U97=0,"",VLOOKUP(U97,男女入力!$AI$5:$AJ$99,2,0))</f>
        <v/>
      </c>
      <c r="W97" s="131"/>
      <c r="X97" s="132"/>
      <c r="Y97" s="127"/>
      <c r="Z97" s="126" t="str">
        <f>IF(Y97=0,"",VLOOKUP(Y97,男女入力!$AL$5:$AM$21,2,0))</f>
        <v/>
      </c>
      <c r="AA97" s="131"/>
      <c r="AB97" s="127"/>
      <c r="AC97" s="132"/>
      <c r="AD97" s="127"/>
      <c r="AE97" s="126" t="str">
        <f>IF(AD97=0,"",VLOOKUP(AD97,男女入力!$AL$5:$AM$21,2,0))</f>
        <v/>
      </c>
      <c r="AF97" s="131"/>
      <c r="AG97" s="127"/>
      <c r="AI97" s="65" t="s">
        <v>631</v>
      </c>
      <c r="AJ97" s="65">
        <v>122</v>
      </c>
      <c r="AK97" s="86">
        <f t="shared" si="2"/>
        <v>0</v>
      </c>
      <c r="AL97" s="76"/>
      <c r="AM97" s="76"/>
      <c r="AV97" s="63"/>
      <c r="AW97" s="63"/>
    </row>
    <row r="98" spans="1:49" s="70" customFormat="1" x14ac:dyDescent="0.2">
      <c r="A98" s="125">
        <v>94</v>
      </c>
      <c r="B98" s="126" t="str">
        <f>IF(C98=0,"",VLOOKUP(C98,男女入力!$AV$5:$AW$174,2,0))</f>
        <v/>
      </c>
      <c r="C98" s="127"/>
      <c r="D98" s="128"/>
      <c r="E98" s="127"/>
      <c r="F98" s="127"/>
      <c r="G98" s="127"/>
      <c r="H98" s="128"/>
      <c r="I98" s="238"/>
      <c r="J98" s="239"/>
      <c r="K98" s="127"/>
      <c r="L98" s="126" t="str">
        <f>IF(K98=0,"",VLOOKUP(K98,男女入力!$AY$5:$AZ$6,2,0))</f>
        <v/>
      </c>
      <c r="M98" s="127"/>
      <c r="N98" s="129"/>
      <c r="O98" s="129"/>
      <c r="P98" s="130"/>
      <c r="Q98" s="127"/>
      <c r="R98" s="126" t="str">
        <f>IF(Q98=0,"",VLOOKUP(Q98,男女入力!$AI$5:$AJ$99,2,0))</f>
        <v/>
      </c>
      <c r="S98" s="127"/>
      <c r="T98" s="128"/>
      <c r="U98" s="127"/>
      <c r="V98" s="126" t="str">
        <f>IF(U98=0,"",VLOOKUP(U98,男女入力!$AI$5:$AJ$99,2,0))</f>
        <v/>
      </c>
      <c r="W98" s="131"/>
      <c r="X98" s="132"/>
      <c r="Y98" s="127"/>
      <c r="Z98" s="126" t="str">
        <f>IF(Y98=0,"",VLOOKUP(Y98,男女入力!$AL$5:$AM$21,2,0))</f>
        <v/>
      </c>
      <c r="AA98" s="131"/>
      <c r="AB98" s="127"/>
      <c r="AC98" s="132"/>
      <c r="AD98" s="127"/>
      <c r="AE98" s="126" t="str">
        <f>IF(AD98=0,"",VLOOKUP(AD98,男女入力!$AL$5:$AM$21,2,0))</f>
        <v/>
      </c>
      <c r="AF98" s="131"/>
      <c r="AG98" s="127"/>
      <c r="AI98" s="65" t="s">
        <v>632</v>
      </c>
      <c r="AJ98" s="65">
        <v>123</v>
      </c>
      <c r="AK98" s="86">
        <f t="shared" si="2"/>
        <v>0</v>
      </c>
      <c r="AL98" s="76"/>
      <c r="AM98" s="76"/>
      <c r="AV98" s="63" t="s">
        <v>486</v>
      </c>
      <c r="AW98" s="63">
        <v>93</v>
      </c>
    </row>
    <row r="99" spans="1:49" s="70" customFormat="1" x14ac:dyDescent="0.2">
      <c r="A99" s="125">
        <v>95</v>
      </c>
      <c r="B99" s="126" t="str">
        <f>IF(C99=0,"",VLOOKUP(C99,男女入力!$AV$5:$AW$174,2,0))</f>
        <v/>
      </c>
      <c r="C99" s="127"/>
      <c r="D99" s="128"/>
      <c r="E99" s="127"/>
      <c r="F99" s="127"/>
      <c r="G99" s="127"/>
      <c r="H99" s="128"/>
      <c r="I99" s="238"/>
      <c r="J99" s="239"/>
      <c r="K99" s="127"/>
      <c r="L99" s="126" t="str">
        <f>IF(K99=0,"",VLOOKUP(K99,男女入力!$AY$5:$AZ$6,2,0))</f>
        <v/>
      </c>
      <c r="M99" s="127"/>
      <c r="N99" s="129"/>
      <c r="O99" s="129"/>
      <c r="P99" s="130"/>
      <c r="Q99" s="127"/>
      <c r="R99" s="126" t="str">
        <f>IF(Q99=0,"",VLOOKUP(Q99,男女入力!$AI$5:$AJ$99,2,0))</f>
        <v/>
      </c>
      <c r="S99" s="127"/>
      <c r="T99" s="128"/>
      <c r="U99" s="127"/>
      <c r="V99" s="126" t="str">
        <f>IF(U99=0,"",VLOOKUP(U99,男女入力!$AI$5:$AJ$99,2,0))</f>
        <v/>
      </c>
      <c r="W99" s="131"/>
      <c r="X99" s="132"/>
      <c r="Y99" s="127"/>
      <c r="Z99" s="126" t="str">
        <f>IF(Y99=0,"",VLOOKUP(Y99,男女入力!$AL$5:$AM$21,2,0))</f>
        <v/>
      </c>
      <c r="AA99" s="131"/>
      <c r="AB99" s="127"/>
      <c r="AC99" s="132"/>
      <c r="AD99" s="127"/>
      <c r="AE99" s="126" t="str">
        <f>IF(AD99=0,"",VLOOKUP(AD99,男女入力!$AL$5:$AM$21,2,0))</f>
        <v/>
      </c>
      <c r="AF99" s="131"/>
      <c r="AG99" s="127"/>
      <c r="AI99" s="65" t="s">
        <v>710</v>
      </c>
      <c r="AJ99" s="65">
        <v>124</v>
      </c>
      <c r="AK99" s="86">
        <f t="shared" si="2"/>
        <v>0</v>
      </c>
      <c r="AL99" s="76"/>
      <c r="AM99" s="76"/>
      <c r="AV99" s="63" t="s">
        <v>487</v>
      </c>
      <c r="AW99" s="63">
        <v>94</v>
      </c>
    </row>
    <row r="100" spans="1:49" s="70" customFormat="1" x14ac:dyDescent="0.2">
      <c r="A100" s="125">
        <v>96</v>
      </c>
      <c r="B100" s="126" t="str">
        <f>IF(C100=0,"",VLOOKUP(C100,男女入力!$AV$5:$AW$174,2,0))</f>
        <v/>
      </c>
      <c r="C100" s="127"/>
      <c r="D100" s="128"/>
      <c r="E100" s="127"/>
      <c r="F100" s="127"/>
      <c r="G100" s="127"/>
      <c r="H100" s="128"/>
      <c r="I100" s="238"/>
      <c r="J100" s="239"/>
      <c r="K100" s="127"/>
      <c r="L100" s="126" t="str">
        <f>IF(K100=0,"",VLOOKUP(K100,男女入力!$AY$5:$AZ$6,2,0))</f>
        <v/>
      </c>
      <c r="M100" s="127"/>
      <c r="N100" s="129"/>
      <c r="O100" s="129"/>
      <c r="P100" s="130"/>
      <c r="Q100" s="127"/>
      <c r="R100" s="126" t="str">
        <f>IF(Q100=0,"",VLOOKUP(Q100,男女入力!$AI$5:$AJ$99,2,0))</f>
        <v/>
      </c>
      <c r="S100" s="127"/>
      <c r="T100" s="128"/>
      <c r="U100" s="127"/>
      <c r="V100" s="126" t="str">
        <f>IF(U100=0,"",VLOOKUP(U100,男女入力!$AI$5:$AJ$99,2,0))</f>
        <v/>
      </c>
      <c r="W100" s="131"/>
      <c r="X100" s="132"/>
      <c r="Y100" s="127"/>
      <c r="Z100" s="126" t="str">
        <f>IF(Y100=0,"",VLOOKUP(Y100,男女入力!$AL$5:$AM$21,2,0))</f>
        <v/>
      </c>
      <c r="AA100" s="131"/>
      <c r="AB100" s="127"/>
      <c r="AC100" s="132"/>
      <c r="AD100" s="127"/>
      <c r="AE100" s="126" t="str">
        <f>IF(AD100=0,"",VLOOKUP(AD100,男女入力!$AL$5:$AM$21,2,0))</f>
        <v/>
      </c>
      <c r="AF100" s="131"/>
      <c r="AG100" s="127"/>
      <c r="AI100" s="66"/>
      <c r="AJ100" s="66"/>
      <c r="AK100" s="76"/>
      <c r="AL100" s="76"/>
      <c r="AM100" s="76"/>
      <c r="AV100" s="63" t="s">
        <v>488</v>
      </c>
      <c r="AW100" s="63">
        <v>95</v>
      </c>
    </row>
    <row r="101" spans="1:49" s="70" customFormat="1" x14ac:dyDescent="0.2">
      <c r="A101" s="125">
        <v>97</v>
      </c>
      <c r="B101" s="126" t="str">
        <f>IF(C101=0,"",VLOOKUP(C101,男女入力!$AV$5:$AW$174,2,0))</f>
        <v/>
      </c>
      <c r="C101" s="127"/>
      <c r="D101" s="128"/>
      <c r="E101" s="127"/>
      <c r="F101" s="127"/>
      <c r="G101" s="127"/>
      <c r="H101" s="128"/>
      <c r="I101" s="238"/>
      <c r="J101" s="239"/>
      <c r="K101" s="127"/>
      <c r="L101" s="126" t="str">
        <f>IF(K101=0,"",VLOOKUP(K101,男女入力!$AY$5:$AZ$6,2,0))</f>
        <v/>
      </c>
      <c r="M101" s="127"/>
      <c r="N101" s="129"/>
      <c r="O101" s="129"/>
      <c r="P101" s="130"/>
      <c r="Q101" s="127"/>
      <c r="R101" s="126" t="str">
        <f>IF(Q101=0,"",VLOOKUP(Q101,男女入力!$AI$5:$AJ$99,2,0))</f>
        <v/>
      </c>
      <c r="S101" s="127"/>
      <c r="T101" s="128"/>
      <c r="U101" s="127"/>
      <c r="V101" s="126" t="str">
        <f>IF(U101=0,"",VLOOKUP(U101,男女入力!$AI$5:$AJ$99,2,0))</f>
        <v/>
      </c>
      <c r="W101" s="131"/>
      <c r="X101" s="132"/>
      <c r="Y101" s="127"/>
      <c r="Z101" s="126" t="str">
        <f>IF(Y101=0,"",VLOOKUP(Y101,男女入力!$AL$5:$AM$21,2,0))</f>
        <v/>
      </c>
      <c r="AA101" s="131"/>
      <c r="AB101" s="127"/>
      <c r="AC101" s="132"/>
      <c r="AD101" s="127"/>
      <c r="AE101" s="126" t="str">
        <f>IF(AD101=0,"",VLOOKUP(AD101,男女入力!$AL$5:$AM$21,2,0))</f>
        <v/>
      </c>
      <c r="AF101" s="131"/>
      <c r="AG101" s="127"/>
      <c r="AI101" s="66"/>
      <c r="AJ101" s="66"/>
      <c r="AK101" s="76"/>
      <c r="AL101" s="76"/>
      <c r="AM101" s="76"/>
      <c r="AV101" s="63" t="s">
        <v>489</v>
      </c>
      <c r="AW101" s="63">
        <v>96</v>
      </c>
    </row>
    <row r="102" spans="1:49" s="70" customFormat="1" x14ac:dyDescent="0.2">
      <c r="A102" s="125">
        <v>98</v>
      </c>
      <c r="B102" s="126" t="str">
        <f>IF(C102=0,"",VLOOKUP(C102,男女入力!$AV$5:$AW$174,2,0))</f>
        <v/>
      </c>
      <c r="C102" s="127"/>
      <c r="D102" s="128"/>
      <c r="E102" s="127"/>
      <c r="F102" s="127"/>
      <c r="G102" s="127"/>
      <c r="H102" s="128"/>
      <c r="I102" s="238"/>
      <c r="J102" s="239"/>
      <c r="K102" s="127"/>
      <c r="L102" s="126" t="str">
        <f>IF(K102=0,"",VLOOKUP(K102,男女入力!$AY$5:$AZ$6,2,0))</f>
        <v/>
      </c>
      <c r="M102" s="127"/>
      <c r="N102" s="129"/>
      <c r="O102" s="129"/>
      <c r="P102" s="130"/>
      <c r="Q102" s="127"/>
      <c r="R102" s="126" t="str">
        <f>IF(Q102=0,"",VLOOKUP(Q102,男女入力!$AI$5:$AJ$99,2,0))</f>
        <v/>
      </c>
      <c r="S102" s="127"/>
      <c r="T102" s="128"/>
      <c r="U102" s="127"/>
      <c r="V102" s="126" t="str">
        <f>IF(U102=0,"",VLOOKUP(U102,男女入力!$AI$5:$AJ$99,2,0))</f>
        <v/>
      </c>
      <c r="W102" s="131"/>
      <c r="X102" s="132"/>
      <c r="Y102" s="127"/>
      <c r="Z102" s="126" t="str">
        <f>IF(Y102=0,"",VLOOKUP(Y102,男女入力!$AL$5:$AM$21,2,0))</f>
        <v/>
      </c>
      <c r="AA102" s="131"/>
      <c r="AB102" s="127"/>
      <c r="AC102" s="132"/>
      <c r="AD102" s="127"/>
      <c r="AE102" s="126" t="str">
        <f>IF(AD102=0,"",VLOOKUP(AD102,男女入力!$AL$5:$AM$21,2,0))</f>
        <v/>
      </c>
      <c r="AF102" s="131"/>
      <c r="AG102" s="127"/>
      <c r="AI102" s="66"/>
      <c r="AJ102" s="66"/>
      <c r="AK102" s="76"/>
      <c r="AL102" s="76"/>
      <c r="AM102" s="76"/>
      <c r="AV102" s="63"/>
      <c r="AW102" s="63"/>
    </row>
    <row r="103" spans="1:49" s="70" customFormat="1" x14ac:dyDescent="0.2">
      <c r="A103" s="125">
        <v>99</v>
      </c>
      <c r="B103" s="126" t="str">
        <f>IF(C103=0,"",VLOOKUP(C103,男女入力!$AV$5:$AW$174,2,0))</f>
        <v/>
      </c>
      <c r="C103" s="127"/>
      <c r="D103" s="128"/>
      <c r="E103" s="127"/>
      <c r="F103" s="127"/>
      <c r="G103" s="127"/>
      <c r="H103" s="128"/>
      <c r="I103" s="238"/>
      <c r="J103" s="239"/>
      <c r="K103" s="127"/>
      <c r="L103" s="126" t="str">
        <f>IF(K103=0,"",VLOOKUP(K103,男女入力!$AY$5:$AZ$6,2,0))</f>
        <v/>
      </c>
      <c r="M103" s="127"/>
      <c r="N103" s="129"/>
      <c r="O103" s="129"/>
      <c r="P103" s="130"/>
      <c r="Q103" s="127"/>
      <c r="R103" s="126" t="str">
        <f>IF(Q103=0,"",VLOOKUP(Q103,男女入力!$AI$5:$AJ$99,2,0))</f>
        <v/>
      </c>
      <c r="S103" s="127"/>
      <c r="T103" s="128"/>
      <c r="U103" s="127"/>
      <c r="V103" s="126" t="str">
        <f>IF(U103=0,"",VLOOKUP(U103,男女入力!$AI$5:$AJ$99,2,0))</f>
        <v/>
      </c>
      <c r="W103" s="131"/>
      <c r="X103" s="132"/>
      <c r="Y103" s="127"/>
      <c r="Z103" s="126" t="str">
        <f>IF(Y103=0,"",VLOOKUP(Y103,男女入力!$AL$5:$AM$21,2,0))</f>
        <v/>
      </c>
      <c r="AA103" s="131"/>
      <c r="AB103" s="127"/>
      <c r="AC103" s="132"/>
      <c r="AD103" s="127"/>
      <c r="AE103" s="126" t="str">
        <f>IF(AD103=0,"",VLOOKUP(AD103,男女入力!$AL$5:$AM$21,2,0))</f>
        <v/>
      </c>
      <c r="AF103" s="131"/>
      <c r="AG103" s="127"/>
      <c r="AI103" s="66"/>
      <c r="AJ103" s="66"/>
      <c r="AK103" s="76"/>
      <c r="AL103" s="76"/>
      <c r="AM103" s="76"/>
      <c r="AV103" s="63" t="s">
        <v>714</v>
      </c>
      <c r="AW103" s="63">
        <v>98</v>
      </c>
    </row>
    <row r="104" spans="1:49" s="70" customFormat="1" x14ac:dyDescent="0.2">
      <c r="A104" s="125">
        <v>100</v>
      </c>
      <c r="B104" s="126" t="str">
        <f>IF(C104=0,"",VLOOKUP(C104,男女入力!$AV$5:$AW$174,2,0))</f>
        <v/>
      </c>
      <c r="C104" s="127"/>
      <c r="D104" s="128"/>
      <c r="E104" s="127"/>
      <c r="F104" s="127"/>
      <c r="G104" s="127"/>
      <c r="H104" s="128"/>
      <c r="I104" s="238"/>
      <c r="J104" s="239"/>
      <c r="K104" s="127"/>
      <c r="L104" s="126" t="str">
        <f>IF(K104=0,"",VLOOKUP(K104,男女入力!$AY$5:$AZ$6,2,0))</f>
        <v/>
      </c>
      <c r="M104" s="127"/>
      <c r="N104" s="129"/>
      <c r="O104" s="129"/>
      <c r="P104" s="130"/>
      <c r="Q104" s="127"/>
      <c r="R104" s="126" t="str">
        <f>IF(Q104=0,"",VLOOKUP(Q104,男女入力!$AI$5:$AJ$99,2,0))</f>
        <v/>
      </c>
      <c r="S104" s="127"/>
      <c r="T104" s="128"/>
      <c r="U104" s="127"/>
      <c r="V104" s="126" t="str">
        <f>IF(U104=0,"",VLOOKUP(U104,男女入力!$AI$5:$AJ$99,2,0))</f>
        <v/>
      </c>
      <c r="W104" s="131"/>
      <c r="X104" s="132"/>
      <c r="Y104" s="127"/>
      <c r="Z104" s="126" t="str">
        <f>IF(Y104=0,"",VLOOKUP(Y104,男女入力!$AL$5:$AM$21,2,0))</f>
        <v/>
      </c>
      <c r="AA104" s="131"/>
      <c r="AB104" s="127"/>
      <c r="AC104" s="132"/>
      <c r="AD104" s="127"/>
      <c r="AE104" s="126" t="str">
        <f>IF(AD104=0,"",VLOOKUP(AD104,男女入力!$AL$5:$AM$21,2,0))</f>
        <v/>
      </c>
      <c r="AF104" s="131"/>
      <c r="AG104" s="127"/>
      <c r="AI104" s="66"/>
      <c r="AJ104" s="66"/>
      <c r="AK104" s="76"/>
      <c r="AL104" s="76"/>
      <c r="AM104" s="76"/>
      <c r="AV104" s="63"/>
      <c r="AW104" s="63"/>
    </row>
    <row r="105" spans="1:49" s="70" customFormat="1" x14ac:dyDescent="0.2">
      <c r="A105" s="133" t="s">
        <v>395</v>
      </c>
      <c r="B105" s="134"/>
      <c r="C105" s="135"/>
      <c r="D105" s="136"/>
      <c r="E105" s="135"/>
      <c r="F105" s="135"/>
      <c r="G105" s="135"/>
      <c r="H105" s="136"/>
      <c r="I105" s="240"/>
      <c r="J105" s="241"/>
      <c r="K105" s="135"/>
      <c r="L105" s="134"/>
      <c r="M105" s="135"/>
      <c r="N105" s="137"/>
      <c r="O105" s="137"/>
      <c r="P105" s="138"/>
      <c r="Q105" s="135"/>
      <c r="R105" s="134"/>
      <c r="S105" s="135"/>
      <c r="T105" s="136"/>
      <c r="U105" s="135"/>
      <c r="V105" s="134"/>
      <c r="W105" s="139"/>
      <c r="X105" s="140"/>
      <c r="Y105" s="135"/>
      <c r="Z105" s="134"/>
      <c r="AA105" s="139"/>
      <c r="AB105" s="135"/>
      <c r="AC105" s="140"/>
      <c r="AD105" s="135"/>
      <c r="AE105" s="134"/>
      <c r="AF105" s="139"/>
      <c r="AG105" s="135"/>
      <c r="AI105" s="66"/>
      <c r="AJ105" s="66"/>
      <c r="AK105" s="76"/>
      <c r="AL105" s="76"/>
      <c r="AM105" s="76"/>
      <c r="AV105" s="63"/>
      <c r="AW105" s="63"/>
    </row>
    <row r="106" spans="1:49" s="70" customFormat="1" x14ac:dyDescent="0.2">
      <c r="A106" s="76"/>
      <c r="I106" s="77"/>
      <c r="J106" s="77"/>
      <c r="O106" s="76"/>
      <c r="AI106" s="66"/>
      <c r="AJ106" s="66"/>
      <c r="AK106" s="76"/>
      <c r="AL106" s="76"/>
      <c r="AM106" s="76"/>
      <c r="AV106" s="63" t="s">
        <v>490</v>
      </c>
      <c r="AW106" s="63">
        <v>101</v>
      </c>
    </row>
    <row r="107" spans="1:49" s="70" customFormat="1" x14ac:dyDescent="0.2">
      <c r="A107" s="76"/>
      <c r="I107" s="77"/>
      <c r="J107" s="77"/>
      <c r="O107" s="76"/>
      <c r="AI107" s="66"/>
      <c r="AJ107" s="66"/>
      <c r="AK107" s="76"/>
      <c r="AL107" s="76"/>
      <c r="AM107" s="76"/>
      <c r="AV107" s="63" t="s">
        <v>702</v>
      </c>
      <c r="AW107" s="63">
        <v>102</v>
      </c>
    </row>
    <row r="108" spans="1:49" s="70" customFormat="1" x14ac:dyDescent="0.2">
      <c r="A108" s="76"/>
      <c r="I108" s="77"/>
      <c r="J108" s="77"/>
      <c r="O108" s="76"/>
      <c r="AI108" s="66"/>
      <c r="AJ108" s="66"/>
      <c r="AK108" s="76"/>
      <c r="AL108" s="76"/>
      <c r="AM108" s="76"/>
      <c r="AV108" s="63" t="s">
        <v>713</v>
      </c>
      <c r="AW108" s="63">
        <v>103</v>
      </c>
    </row>
    <row r="109" spans="1:49" s="70" customFormat="1" x14ac:dyDescent="0.2">
      <c r="A109" s="76"/>
      <c r="I109" s="77"/>
      <c r="J109" s="77"/>
      <c r="O109" s="76"/>
      <c r="AI109" s="66"/>
      <c r="AJ109" s="66"/>
      <c r="AK109" s="76"/>
      <c r="AL109" s="76"/>
      <c r="AM109" s="76"/>
      <c r="AV109" s="63" t="s">
        <v>703</v>
      </c>
      <c r="AW109" s="63">
        <v>104</v>
      </c>
    </row>
    <row r="110" spans="1:49" s="70" customFormat="1" x14ac:dyDescent="0.2">
      <c r="A110" s="76"/>
      <c r="I110" s="77"/>
      <c r="J110" s="77"/>
      <c r="O110" s="76"/>
      <c r="AI110" s="66"/>
      <c r="AJ110" s="66"/>
      <c r="AK110" s="76"/>
      <c r="AL110" s="76"/>
      <c r="AM110" s="76"/>
      <c r="AV110" s="63" t="s">
        <v>704</v>
      </c>
      <c r="AW110" s="63">
        <v>105</v>
      </c>
    </row>
    <row r="111" spans="1:49" s="70" customFormat="1" x14ac:dyDescent="0.2">
      <c r="A111" s="76"/>
      <c r="I111" s="77"/>
      <c r="J111" s="77"/>
      <c r="O111" s="76"/>
      <c r="AI111" s="66"/>
      <c r="AJ111" s="66"/>
      <c r="AK111" s="76"/>
      <c r="AL111" s="76"/>
      <c r="AM111" s="76"/>
      <c r="AV111" s="63" t="s">
        <v>705</v>
      </c>
      <c r="AW111" s="63">
        <v>106</v>
      </c>
    </row>
    <row r="112" spans="1:49" s="70" customFormat="1" x14ac:dyDescent="0.2">
      <c r="A112" s="76"/>
      <c r="I112" s="77"/>
      <c r="J112" s="77"/>
      <c r="O112" s="76"/>
      <c r="AI112" s="66"/>
      <c r="AJ112" s="66"/>
      <c r="AK112" s="76"/>
      <c r="AL112" s="76"/>
      <c r="AM112" s="76"/>
      <c r="AV112" s="63" t="s">
        <v>706</v>
      </c>
      <c r="AW112" s="63">
        <v>107</v>
      </c>
    </row>
    <row r="113" spans="1:49" s="70" customFormat="1" x14ac:dyDescent="0.2">
      <c r="A113" s="76"/>
      <c r="I113" s="77"/>
      <c r="J113" s="77"/>
      <c r="O113" s="76"/>
      <c r="AI113" s="66"/>
      <c r="AJ113" s="66"/>
      <c r="AK113" s="76"/>
      <c r="AL113" s="76"/>
      <c r="AM113" s="76"/>
      <c r="AV113" s="63" t="s">
        <v>707</v>
      </c>
      <c r="AW113" s="63">
        <v>108</v>
      </c>
    </row>
    <row r="114" spans="1:49" s="70" customFormat="1" x14ac:dyDescent="0.2">
      <c r="A114" s="76"/>
      <c r="I114" s="77"/>
      <c r="J114" s="77"/>
      <c r="O114" s="76"/>
      <c r="AI114" s="76"/>
      <c r="AJ114" s="76"/>
      <c r="AL114" s="76"/>
      <c r="AM114" s="76"/>
      <c r="AN114" s="76"/>
      <c r="AV114" s="63" t="s">
        <v>708</v>
      </c>
      <c r="AW114" s="63">
        <v>109</v>
      </c>
    </row>
    <row r="115" spans="1:49" s="70" customFormat="1" x14ac:dyDescent="0.2">
      <c r="A115" s="76"/>
      <c r="I115" s="77"/>
      <c r="J115" s="77"/>
      <c r="O115" s="76"/>
      <c r="AI115" s="76"/>
      <c r="AJ115" s="76"/>
      <c r="AL115" s="76"/>
      <c r="AM115" s="76"/>
      <c r="AN115" s="76"/>
      <c r="AV115" s="63"/>
      <c r="AW115" s="63"/>
    </row>
    <row r="116" spans="1:49" s="70" customFormat="1" x14ac:dyDescent="0.2">
      <c r="A116" s="76"/>
      <c r="I116" s="77"/>
      <c r="J116" s="77"/>
      <c r="O116" s="76"/>
      <c r="AI116" s="76"/>
      <c r="AJ116" s="76"/>
      <c r="AL116" s="76"/>
      <c r="AM116" s="76"/>
      <c r="AN116" s="76"/>
      <c r="AV116" s="63" t="s">
        <v>491</v>
      </c>
      <c r="AW116" s="63">
        <v>111</v>
      </c>
    </row>
    <row r="117" spans="1:49" s="70" customFormat="1" x14ac:dyDescent="0.2">
      <c r="A117" s="76"/>
      <c r="I117" s="77"/>
      <c r="J117" s="77"/>
      <c r="O117" s="76"/>
      <c r="AI117" s="76"/>
      <c r="AJ117" s="76"/>
      <c r="AL117" s="76"/>
      <c r="AM117" s="76"/>
      <c r="AN117" s="76"/>
      <c r="AV117" s="63" t="s">
        <v>492</v>
      </c>
      <c r="AW117" s="63">
        <v>112</v>
      </c>
    </row>
    <row r="118" spans="1:49" s="70" customFormat="1" x14ac:dyDescent="0.2">
      <c r="A118" s="76"/>
      <c r="I118" s="77"/>
      <c r="J118" s="77"/>
      <c r="O118" s="76"/>
      <c r="AI118" s="76"/>
      <c r="AJ118" s="76"/>
      <c r="AL118" s="76"/>
      <c r="AM118" s="76"/>
      <c r="AN118" s="76"/>
      <c r="AV118" s="63" t="s">
        <v>493</v>
      </c>
      <c r="AW118" s="63">
        <v>113</v>
      </c>
    </row>
    <row r="119" spans="1:49" s="70" customFormat="1" x14ac:dyDescent="0.2">
      <c r="A119" s="76"/>
      <c r="I119" s="77"/>
      <c r="J119" s="77"/>
      <c r="O119" s="76"/>
      <c r="AI119" s="76"/>
      <c r="AJ119" s="76"/>
      <c r="AL119" s="76"/>
      <c r="AM119" s="76"/>
      <c r="AN119" s="76"/>
      <c r="AV119" s="63" t="s">
        <v>494</v>
      </c>
      <c r="AW119" s="63">
        <v>114</v>
      </c>
    </row>
    <row r="120" spans="1:49" s="70" customFormat="1" x14ac:dyDescent="0.2">
      <c r="A120" s="76"/>
      <c r="I120" s="77"/>
      <c r="J120" s="77"/>
      <c r="O120" s="76"/>
      <c r="AI120" s="76"/>
      <c r="AJ120" s="76"/>
      <c r="AL120" s="76"/>
      <c r="AM120" s="76"/>
      <c r="AN120" s="76"/>
      <c r="AV120" s="63" t="s">
        <v>495</v>
      </c>
      <c r="AW120" s="63">
        <v>115</v>
      </c>
    </row>
    <row r="121" spans="1:49" s="70" customFormat="1" x14ac:dyDescent="0.2">
      <c r="A121" s="76"/>
      <c r="I121" s="77"/>
      <c r="J121" s="77"/>
      <c r="O121" s="76"/>
      <c r="AI121" s="76"/>
      <c r="AJ121" s="76"/>
      <c r="AL121" s="76"/>
      <c r="AM121" s="76"/>
      <c r="AN121" s="76"/>
      <c r="AV121" s="63" t="s">
        <v>496</v>
      </c>
      <c r="AW121" s="63">
        <v>116</v>
      </c>
    </row>
    <row r="122" spans="1:49" s="70" customFormat="1" x14ac:dyDescent="0.2">
      <c r="A122" s="76"/>
      <c r="I122" s="77"/>
      <c r="J122" s="77"/>
      <c r="O122" s="76"/>
      <c r="AI122" s="76"/>
      <c r="AJ122" s="76"/>
      <c r="AL122" s="76"/>
      <c r="AM122" s="76"/>
      <c r="AN122" s="76"/>
      <c r="AV122" s="63" t="s">
        <v>718</v>
      </c>
      <c r="AW122" s="63">
        <v>117</v>
      </c>
    </row>
    <row r="123" spans="1:49" s="70" customFormat="1" x14ac:dyDescent="0.2">
      <c r="A123" s="76"/>
      <c r="I123" s="77"/>
      <c r="J123" s="77"/>
      <c r="O123" s="76"/>
      <c r="AI123" s="76"/>
      <c r="AJ123" s="76"/>
      <c r="AL123" s="76"/>
      <c r="AM123" s="76"/>
      <c r="AN123" s="76"/>
      <c r="AV123" s="63" t="s">
        <v>497</v>
      </c>
      <c r="AW123" s="63">
        <v>118</v>
      </c>
    </row>
    <row r="124" spans="1:49" s="70" customFormat="1" x14ac:dyDescent="0.2">
      <c r="A124" s="76"/>
      <c r="I124" s="77"/>
      <c r="J124" s="77"/>
      <c r="O124" s="76"/>
      <c r="AI124" s="76"/>
      <c r="AJ124" s="76"/>
      <c r="AL124" s="76"/>
      <c r="AM124" s="76"/>
      <c r="AN124" s="76"/>
      <c r="AV124" s="63" t="s">
        <v>498</v>
      </c>
      <c r="AW124" s="63">
        <v>119</v>
      </c>
    </row>
    <row r="125" spans="1:49" s="70" customFormat="1" x14ac:dyDescent="0.2">
      <c r="A125" s="76"/>
      <c r="I125" s="77"/>
      <c r="J125" s="77"/>
      <c r="O125" s="76"/>
      <c r="AI125" s="76"/>
      <c r="AJ125" s="76"/>
      <c r="AL125" s="76"/>
      <c r="AM125" s="76"/>
      <c r="AN125" s="76"/>
      <c r="AV125" s="63" t="s">
        <v>499</v>
      </c>
      <c r="AW125" s="63">
        <v>120</v>
      </c>
    </row>
    <row r="126" spans="1:49" s="70" customFormat="1" x14ac:dyDescent="0.2">
      <c r="A126" s="76"/>
      <c r="I126" s="77"/>
      <c r="J126" s="77"/>
      <c r="O126" s="76"/>
      <c r="AI126" s="76"/>
      <c r="AJ126" s="76"/>
      <c r="AL126" s="76"/>
      <c r="AM126" s="76"/>
      <c r="AN126" s="76"/>
      <c r="AV126" s="63" t="s">
        <v>500</v>
      </c>
      <c r="AW126" s="63">
        <v>121</v>
      </c>
    </row>
    <row r="127" spans="1:49" s="70" customFormat="1" x14ac:dyDescent="0.2">
      <c r="A127" s="76"/>
      <c r="I127" s="77"/>
      <c r="J127" s="77"/>
      <c r="O127" s="76"/>
      <c r="AI127" s="76"/>
      <c r="AJ127" s="76"/>
      <c r="AL127" s="76"/>
      <c r="AM127" s="76"/>
      <c r="AN127" s="76"/>
      <c r="AV127" s="63" t="s">
        <v>501</v>
      </c>
      <c r="AW127" s="63">
        <v>122</v>
      </c>
    </row>
    <row r="128" spans="1:49" s="70" customFormat="1" x14ac:dyDescent="0.2">
      <c r="A128" s="76"/>
      <c r="I128" s="77"/>
      <c r="J128" s="77"/>
      <c r="O128" s="76"/>
      <c r="AI128" s="76"/>
      <c r="AJ128" s="76"/>
      <c r="AL128" s="76"/>
      <c r="AM128" s="76"/>
      <c r="AN128" s="76"/>
      <c r="AV128" s="63" t="s">
        <v>502</v>
      </c>
      <c r="AW128" s="63">
        <v>123</v>
      </c>
    </row>
    <row r="129" spans="1:49" s="70" customFormat="1" x14ac:dyDescent="0.2">
      <c r="A129" s="76"/>
      <c r="I129" s="77"/>
      <c r="J129" s="77"/>
      <c r="O129" s="76"/>
      <c r="AI129" s="76"/>
      <c r="AJ129" s="76"/>
      <c r="AL129" s="76"/>
      <c r="AM129" s="76"/>
      <c r="AN129" s="76"/>
      <c r="AV129" s="63"/>
      <c r="AW129" s="63">
        <v>124</v>
      </c>
    </row>
    <row r="130" spans="1:49" s="70" customFormat="1" x14ac:dyDescent="0.2">
      <c r="A130" s="76"/>
      <c r="I130" s="77"/>
      <c r="J130" s="77"/>
      <c r="O130" s="76"/>
      <c r="AI130" s="76"/>
      <c r="AJ130" s="76"/>
      <c r="AL130" s="76"/>
      <c r="AM130" s="76"/>
      <c r="AN130" s="76"/>
      <c r="AV130" s="63" t="s">
        <v>503</v>
      </c>
      <c r="AW130" s="63">
        <v>125</v>
      </c>
    </row>
    <row r="131" spans="1:49" s="70" customFormat="1" x14ac:dyDescent="0.2">
      <c r="A131" s="76"/>
      <c r="I131" s="77"/>
      <c r="J131" s="77"/>
      <c r="O131" s="76"/>
      <c r="AI131" s="76"/>
      <c r="AJ131" s="76"/>
      <c r="AL131" s="76"/>
      <c r="AM131" s="76"/>
      <c r="AN131" s="76"/>
      <c r="AV131" s="63"/>
      <c r="AW131" s="63"/>
    </row>
    <row r="132" spans="1:49" s="70" customFormat="1" x14ac:dyDescent="0.2">
      <c r="A132" s="76"/>
      <c r="I132" s="77"/>
      <c r="J132" s="77"/>
      <c r="O132" s="76"/>
      <c r="AI132" s="76"/>
      <c r="AJ132" s="76"/>
      <c r="AL132" s="76"/>
      <c r="AM132" s="76"/>
      <c r="AN132" s="76"/>
      <c r="AV132" s="63" t="s">
        <v>504</v>
      </c>
      <c r="AW132" s="63">
        <v>127</v>
      </c>
    </row>
    <row r="133" spans="1:49" s="70" customFormat="1" x14ac:dyDescent="0.2">
      <c r="A133" s="76"/>
      <c r="I133" s="77"/>
      <c r="J133" s="77"/>
      <c r="O133" s="76"/>
      <c r="AI133" s="76"/>
      <c r="AJ133" s="76"/>
      <c r="AL133" s="76"/>
      <c r="AM133" s="76"/>
      <c r="AN133" s="76"/>
      <c r="AV133" s="63"/>
      <c r="AW133" s="63"/>
    </row>
    <row r="134" spans="1:49" s="70" customFormat="1" x14ac:dyDescent="0.2">
      <c r="A134" s="76"/>
      <c r="I134" s="77"/>
      <c r="J134" s="77"/>
      <c r="O134" s="76"/>
      <c r="AI134" s="76"/>
      <c r="AJ134" s="76"/>
      <c r="AL134" s="76"/>
      <c r="AM134" s="76"/>
      <c r="AN134" s="76"/>
      <c r="AV134" s="63" t="s">
        <v>505</v>
      </c>
      <c r="AW134" s="63">
        <v>129</v>
      </c>
    </row>
    <row r="135" spans="1:49" s="70" customFormat="1" x14ac:dyDescent="0.2">
      <c r="A135" s="76"/>
      <c r="I135" s="77"/>
      <c r="J135" s="77"/>
      <c r="O135" s="76"/>
      <c r="AI135" s="76"/>
      <c r="AJ135" s="76"/>
      <c r="AL135" s="76"/>
      <c r="AM135" s="76"/>
      <c r="AN135" s="76"/>
      <c r="AV135" s="63" t="s">
        <v>506</v>
      </c>
      <c r="AW135" s="63">
        <v>130</v>
      </c>
    </row>
    <row r="136" spans="1:49" s="70" customFormat="1" x14ac:dyDescent="0.2">
      <c r="A136" s="76"/>
      <c r="I136" s="77"/>
      <c r="J136" s="77"/>
      <c r="O136" s="76"/>
      <c r="AI136" s="76"/>
      <c r="AJ136" s="76"/>
      <c r="AL136" s="76"/>
      <c r="AM136" s="76"/>
      <c r="AN136" s="76"/>
      <c r="AV136" s="63" t="s">
        <v>507</v>
      </c>
      <c r="AW136" s="63">
        <v>131</v>
      </c>
    </row>
    <row r="137" spans="1:49" s="70" customFormat="1" x14ac:dyDescent="0.2">
      <c r="A137" s="76"/>
      <c r="I137" s="77"/>
      <c r="J137" s="77"/>
      <c r="O137" s="76"/>
      <c r="AI137" s="76"/>
      <c r="AJ137" s="76"/>
      <c r="AL137" s="76"/>
      <c r="AM137" s="76"/>
      <c r="AN137" s="76"/>
      <c r="AV137" s="63" t="s">
        <v>508</v>
      </c>
      <c r="AW137" s="63">
        <v>132</v>
      </c>
    </row>
    <row r="138" spans="1:49" s="70" customFormat="1" x14ac:dyDescent="0.2">
      <c r="A138" s="76"/>
      <c r="I138" s="77"/>
      <c r="J138" s="77"/>
      <c r="O138" s="76"/>
      <c r="AI138" s="76"/>
      <c r="AJ138" s="76"/>
      <c r="AL138" s="76"/>
      <c r="AM138" s="76"/>
      <c r="AN138" s="76"/>
      <c r="AV138" s="63"/>
      <c r="AW138" s="63"/>
    </row>
    <row r="139" spans="1:49" s="70" customFormat="1" x14ac:dyDescent="0.2">
      <c r="A139" s="76"/>
      <c r="I139" s="77"/>
      <c r="J139" s="77"/>
      <c r="O139" s="76"/>
      <c r="AI139" s="76"/>
      <c r="AJ139" s="76"/>
      <c r="AL139" s="76"/>
      <c r="AM139" s="76"/>
      <c r="AN139" s="76"/>
      <c r="AV139" s="63" t="s">
        <v>509</v>
      </c>
      <c r="AW139" s="63">
        <v>134</v>
      </c>
    </row>
    <row r="140" spans="1:49" s="70" customFormat="1" x14ac:dyDescent="0.2">
      <c r="A140" s="76"/>
      <c r="I140" s="77"/>
      <c r="J140" s="77"/>
      <c r="O140" s="76"/>
      <c r="AI140" s="76"/>
      <c r="AJ140" s="76"/>
      <c r="AL140" s="76"/>
      <c r="AM140" s="76"/>
      <c r="AN140" s="76"/>
      <c r="AV140" s="63" t="s">
        <v>510</v>
      </c>
      <c r="AW140" s="63">
        <v>135</v>
      </c>
    </row>
    <row r="141" spans="1:49" s="70" customFormat="1" x14ac:dyDescent="0.2">
      <c r="A141" s="76"/>
      <c r="I141" s="77"/>
      <c r="J141" s="77"/>
      <c r="O141" s="76"/>
      <c r="AI141" s="76"/>
      <c r="AJ141" s="76"/>
      <c r="AL141" s="76"/>
      <c r="AM141" s="76"/>
      <c r="AN141" s="76"/>
      <c r="AV141" s="63" t="s">
        <v>511</v>
      </c>
      <c r="AW141" s="63">
        <v>136</v>
      </c>
    </row>
    <row r="142" spans="1:49" s="70" customFormat="1" x14ac:dyDescent="0.2">
      <c r="A142" s="76"/>
      <c r="I142" s="77"/>
      <c r="J142" s="77"/>
      <c r="O142" s="76"/>
      <c r="AI142" s="76"/>
      <c r="AJ142" s="76"/>
      <c r="AL142" s="76"/>
      <c r="AM142" s="76"/>
      <c r="AN142" s="76"/>
      <c r="AV142" s="63" t="s">
        <v>512</v>
      </c>
      <c r="AW142" s="63">
        <v>137</v>
      </c>
    </row>
    <row r="143" spans="1:49" s="70" customFormat="1" x14ac:dyDescent="0.2">
      <c r="A143" s="76"/>
      <c r="I143" s="77"/>
      <c r="J143" s="77"/>
      <c r="O143" s="76"/>
      <c r="AI143" s="76"/>
      <c r="AJ143" s="76"/>
      <c r="AL143" s="76"/>
      <c r="AM143" s="76"/>
      <c r="AN143" s="76"/>
      <c r="AV143" s="63"/>
      <c r="AW143" s="63">
        <v>138</v>
      </c>
    </row>
    <row r="144" spans="1:49" s="70" customFormat="1" x14ac:dyDescent="0.2">
      <c r="A144" s="76"/>
      <c r="I144" s="77"/>
      <c r="J144" s="77"/>
      <c r="O144" s="76"/>
      <c r="AI144" s="76"/>
      <c r="AJ144" s="76"/>
      <c r="AL144" s="76"/>
      <c r="AM144" s="76"/>
      <c r="AN144" s="76"/>
      <c r="AV144" s="63" t="s">
        <v>513</v>
      </c>
      <c r="AW144" s="63">
        <v>139</v>
      </c>
    </row>
    <row r="145" spans="1:49" s="70" customFormat="1" x14ac:dyDescent="0.2">
      <c r="A145" s="76"/>
      <c r="I145" s="77"/>
      <c r="J145" s="77"/>
      <c r="O145" s="76"/>
      <c r="AI145" s="76"/>
      <c r="AJ145" s="76"/>
      <c r="AL145" s="76"/>
      <c r="AM145" s="76"/>
      <c r="AN145" s="76"/>
      <c r="AV145" s="63" t="s">
        <v>719</v>
      </c>
      <c r="AW145" s="63">
        <v>140</v>
      </c>
    </row>
    <row r="146" spans="1:49" s="70" customFormat="1" x14ac:dyDescent="0.2">
      <c r="A146" s="76"/>
      <c r="I146" s="77"/>
      <c r="J146" s="77"/>
      <c r="O146" s="76"/>
      <c r="AI146" s="76"/>
      <c r="AJ146" s="76"/>
      <c r="AL146" s="76"/>
      <c r="AM146" s="76"/>
      <c r="AN146" s="76"/>
      <c r="AV146" s="63" t="s">
        <v>660</v>
      </c>
      <c r="AW146" s="63">
        <v>141</v>
      </c>
    </row>
    <row r="147" spans="1:49" s="70" customFormat="1" x14ac:dyDescent="0.2">
      <c r="A147" s="76"/>
      <c r="I147" s="77"/>
      <c r="J147" s="77"/>
      <c r="O147" s="76"/>
      <c r="AI147" s="76"/>
      <c r="AJ147" s="76"/>
      <c r="AL147" s="76"/>
      <c r="AM147" s="76"/>
      <c r="AN147" s="76"/>
      <c r="AV147" s="63" t="s">
        <v>720</v>
      </c>
      <c r="AW147" s="63">
        <v>142</v>
      </c>
    </row>
    <row r="148" spans="1:49" s="70" customFormat="1" x14ac:dyDescent="0.2">
      <c r="A148" s="76"/>
      <c r="I148" s="77"/>
      <c r="J148" s="77"/>
      <c r="O148" s="76"/>
      <c r="AI148" s="76"/>
      <c r="AJ148" s="76"/>
      <c r="AL148" s="76"/>
      <c r="AM148" s="76"/>
      <c r="AN148" s="76"/>
      <c r="AV148" s="63" t="s">
        <v>514</v>
      </c>
      <c r="AW148" s="63">
        <v>143</v>
      </c>
    </row>
    <row r="149" spans="1:49" s="70" customFormat="1" x14ac:dyDescent="0.2">
      <c r="A149" s="76"/>
      <c r="I149" s="77"/>
      <c r="J149" s="77"/>
      <c r="O149" s="76"/>
      <c r="AI149" s="76"/>
      <c r="AJ149" s="76"/>
      <c r="AL149" s="76"/>
      <c r="AM149" s="76"/>
      <c r="AN149" s="76"/>
      <c r="AV149" s="63" t="s">
        <v>721</v>
      </c>
      <c r="AW149" s="63">
        <v>144</v>
      </c>
    </row>
    <row r="150" spans="1:49" s="70" customFormat="1" x14ac:dyDescent="0.2">
      <c r="A150" s="76"/>
      <c r="I150" s="77"/>
      <c r="J150" s="77"/>
      <c r="O150" s="76"/>
      <c r="AI150" s="76"/>
      <c r="AJ150" s="76"/>
      <c r="AL150" s="76"/>
      <c r="AM150" s="76"/>
      <c r="AN150" s="76"/>
      <c r="AV150" s="63" t="s">
        <v>722</v>
      </c>
      <c r="AW150" s="63">
        <v>145</v>
      </c>
    </row>
    <row r="151" spans="1:49" s="70" customFormat="1" x14ac:dyDescent="0.2">
      <c r="A151" s="76"/>
      <c r="I151" s="77"/>
      <c r="J151" s="77"/>
      <c r="O151" s="76"/>
      <c r="AI151" s="76"/>
      <c r="AJ151" s="76"/>
      <c r="AL151" s="76"/>
      <c r="AM151" s="76"/>
      <c r="AN151" s="76"/>
      <c r="AV151" s="63" t="s">
        <v>515</v>
      </c>
      <c r="AW151" s="63">
        <v>146</v>
      </c>
    </row>
    <row r="152" spans="1:49" s="70" customFormat="1" x14ac:dyDescent="0.2">
      <c r="A152" s="76"/>
      <c r="I152" s="77"/>
      <c r="J152" s="77"/>
      <c r="O152" s="76"/>
      <c r="AI152" s="76"/>
      <c r="AJ152" s="76"/>
      <c r="AL152" s="76"/>
      <c r="AM152" s="76"/>
      <c r="AN152" s="76"/>
      <c r="AV152" s="63" t="s">
        <v>723</v>
      </c>
      <c r="AW152" s="63">
        <v>147</v>
      </c>
    </row>
    <row r="153" spans="1:49" s="70" customFormat="1" x14ac:dyDescent="0.2">
      <c r="A153" s="76"/>
      <c r="I153" s="77"/>
      <c r="J153" s="77"/>
      <c r="O153" s="76"/>
      <c r="AI153" s="76"/>
      <c r="AJ153" s="76"/>
      <c r="AL153" s="76"/>
      <c r="AM153" s="76"/>
      <c r="AN153" s="76"/>
      <c r="AV153" s="63" t="s">
        <v>516</v>
      </c>
      <c r="AW153" s="63">
        <v>148</v>
      </c>
    </row>
    <row r="154" spans="1:49" s="70" customFormat="1" x14ac:dyDescent="0.2">
      <c r="A154" s="76"/>
      <c r="I154" s="77"/>
      <c r="J154" s="77"/>
      <c r="O154" s="76"/>
      <c r="AI154" s="76"/>
      <c r="AJ154" s="76"/>
      <c r="AL154" s="76"/>
      <c r="AM154" s="76"/>
      <c r="AN154" s="76"/>
      <c r="AV154" s="63" t="s">
        <v>517</v>
      </c>
      <c r="AW154" s="63">
        <v>149</v>
      </c>
    </row>
    <row r="155" spans="1:49" s="70" customFormat="1" x14ac:dyDescent="0.2">
      <c r="A155" s="76"/>
      <c r="I155" s="77"/>
      <c r="J155" s="77"/>
      <c r="O155" s="76"/>
      <c r="AI155" s="76"/>
      <c r="AJ155" s="76"/>
      <c r="AL155" s="76"/>
      <c r="AM155" s="76"/>
      <c r="AN155" s="76"/>
      <c r="AV155" s="63" t="s">
        <v>724</v>
      </c>
      <c r="AW155" s="63">
        <v>150</v>
      </c>
    </row>
    <row r="156" spans="1:49" s="70" customFormat="1" x14ac:dyDescent="0.2">
      <c r="A156" s="76"/>
      <c r="I156" s="77"/>
      <c r="J156" s="77"/>
      <c r="O156" s="76"/>
      <c r="AI156" s="76"/>
      <c r="AJ156" s="76"/>
      <c r="AL156" s="76"/>
      <c r="AM156" s="76"/>
      <c r="AN156" s="76"/>
      <c r="AV156" s="63" t="s">
        <v>733</v>
      </c>
      <c r="AW156" s="63">
        <v>151</v>
      </c>
    </row>
    <row r="157" spans="1:49" s="70" customFormat="1" x14ac:dyDescent="0.2">
      <c r="A157" s="76"/>
      <c r="I157" s="77"/>
      <c r="J157" s="77"/>
      <c r="O157" s="76"/>
      <c r="AI157" s="76"/>
      <c r="AJ157" s="76"/>
      <c r="AL157" s="76"/>
      <c r="AM157" s="76"/>
      <c r="AN157" s="76"/>
      <c r="AV157" s="63" t="s">
        <v>518</v>
      </c>
      <c r="AW157" s="63">
        <v>152</v>
      </c>
    </row>
    <row r="158" spans="1:49" s="70" customFormat="1" x14ac:dyDescent="0.2">
      <c r="A158" s="76"/>
      <c r="I158" s="77"/>
      <c r="J158" s="77"/>
      <c r="O158" s="76"/>
      <c r="AI158" s="76"/>
      <c r="AJ158" s="76"/>
      <c r="AL158" s="76"/>
      <c r="AM158" s="76"/>
      <c r="AN158" s="76"/>
      <c r="AV158" s="63" t="s">
        <v>519</v>
      </c>
      <c r="AW158" s="63">
        <v>153</v>
      </c>
    </row>
    <row r="159" spans="1:49" s="70" customFormat="1" x14ac:dyDescent="0.2">
      <c r="A159" s="76"/>
      <c r="I159" s="77"/>
      <c r="J159" s="77"/>
      <c r="O159" s="76"/>
      <c r="AI159" s="76"/>
      <c r="AJ159" s="76"/>
      <c r="AL159" s="76"/>
      <c r="AM159" s="76"/>
      <c r="AN159" s="76"/>
      <c r="AV159" s="63" t="s">
        <v>520</v>
      </c>
      <c r="AW159" s="63">
        <v>154</v>
      </c>
    </row>
    <row r="160" spans="1:49" s="70" customFormat="1" x14ac:dyDescent="0.2">
      <c r="A160" s="76"/>
      <c r="I160" s="77"/>
      <c r="J160" s="77"/>
      <c r="O160" s="76"/>
      <c r="AI160" s="76"/>
      <c r="AJ160" s="76"/>
      <c r="AL160" s="76"/>
      <c r="AM160" s="76"/>
      <c r="AN160" s="76"/>
      <c r="AV160" s="63" t="s">
        <v>521</v>
      </c>
      <c r="AW160" s="63">
        <v>155</v>
      </c>
    </row>
    <row r="161" spans="1:49" s="70" customFormat="1" x14ac:dyDescent="0.2">
      <c r="A161" s="76"/>
      <c r="I161" s="77"/>
      <c r="J161" s="77"/>
      <c r="O161" s="76"/>
      <c r="AI161" s="76"/>
      <c r="AJ161" s="76"/>
      <c r="AL161" s="76"/>
      <c r="AM161" s="76"/>
      <c r="AN161" s="76"/>
      <c r="AV161" s="63" t="s">
        <v>522</v>
      </c>
      <c r="AW161" s="63">
        <v>156</v>
      </c>
    </row>
    <row r="162" spans="1:49" s="70" customFormat="1" x14ac:dyDescent="0.2">
      <c r="A162" s="76"/>
      <c r="I162" s="77"/>
      <c r="J162" s="77"/>
      <c r="O162" s="76"/>
      <c r="AI162" s="76"/>
      <c r="AJ162" s="76"/>
      <c r="AL162" s="76"/>
      <c r="AM162" s="76"/>
      <c r="AN162" s="76"/>
      <c r="AV162" s="63" t="s">
        <v>725</v>
      </c>
      <c r="AW162" s="63">
        <v>157</v>
      </c>
    </row>
    <row r="163" spans="1:49" s="70" customFormat="1" x14ac:dyDescent="0.2">
      <c r="A163" s="76"/>
      <c r="I163" s="77"/>
      <c r="J163" s="77"/>
      <c r="O163" s="76"/>
      <c r="AI163" s="76"/>
      <c r="AJ163" s="76"/>
      <c r="AL163" s="76"/>
      <c r="AM163" s="76"/>
      <c r="AN163" s="76"/>
      <c r="AV163" s="63" t="s">
        <v>726</v>
      </c>
      <c r="AW163" s="63">
        <v>158</v>
      </c>
    </row>
    <row r="164" spans="1:49" s="70" customFormat="1" x14ac:dyDescent="0.2">
      <c r="A164" s="76"/>
      <c r="I164" s="77"/>
      <c r="J164" s="77"/>
      <c r="O164" s="76"/>
      <c r="AI164" s="76"/>
      <c r="AJ164" s="76"/>
      <c r="AL164" s="76"/>
      <c r="AM164" s="76"/>
      <c r="AN164" s="76"/>
      <c r="AV164" s="63" t="s">
        <v>727</v>
      </c>
      <c r="AW164" s="63">
        <v>159</v>
      </c>
    </row>
    <row r="165" spans="1:49" s="70" customFormat="1" x14ac:dyDescent="0.2">
      <c r="A165" s="76"/>
      <c r="I165" s="77"/>
      <c r="J165" s="77"/>
      <c r="O165" s="76"/>
      <c r="AI165" s="76"/>
      <c r="AJ165" s="76"/>
      <c r="AL165" s="76"/>
      <c r="AM165" s="76"/>
      <c r="AN165" s="76"/>
      <c r="AV165" s="63" t="s">
        <v>728</v>
      </c>
      <c r="AW165" s="63">
        <v>160</v>
      </c>
    </row>
    <row r="166" spans="1:49" s="70" customFormat="1" x14ac:dyDescent="0.2">
      <c r="A166" s="76"/>
      <c r="I166" s="77"/>
      <c r="J166" s="77"/>
      <c r="O166" s="76"/>
      <c r="AI166" s="76"/>
      <c r="AJ166" s="76"/>
      <c r="AL166" s="76"/>
      <c r="AM166" s="76"/>
      <c r="AN166" s="76"/>
      <c r="AV166" s="63" t="s">
        <v>734</v>
      </c>
      <c r="AW166" s="63">
        <v>161</v>
      </c>
    </row>
    <row r="167" spans="1:49" s="70" customFormat="1" x14ac:dyDescent="0.2">
      <c r="A167" s="76"/>
      <c r="I167" s="77"/>
      <c r="J167" s="77"/>
      <c r="O167" s="76"/>
      <c r="AI167" s="76"/>
      <c r="AJ167" s="76"/>
      <c r="AL167" s="76"/>
      <c r="AM167" s="76"/>
      <c r="AN167" s="76"/>
      <c r="AV167" s="63" t="s">
        <v>729</v>
      </c>
      <c r="AW167" s="63">
        <v>162</v>
      </c>
    </row>
    <row r="168" spans="1:49" s="70" customFormat="1" x14ac:dyDescent="0.2">
      <c r="A168" s="76"/>
      <c r="I168" s="77"/>
      <c r="J168" s="77"/>
      <c r="O168" s="76"/>
      <c r="AI168" s="76"/>
      <c r="AJ168" s="76"/>
      <c r="AL168" s="76"/>
      <c r="AM168" s="76"/>
      <c r="AN168" s="76"/>
      <c r="AV168" s="63" t="s">
        <v>730</v>
      </c>
      <c r="AW168" s="63">
        <v>163</v>
      </c>
    </row>
    <row r="169" spans="1:49" s="70" customFormat="1" x14ac:dyDescent="0.2">
      <c r="A169" s="76"/>
      <c r="I169" s="77"/>
      <c r="J169" s="77"/>
      <c r="O169" s="76"/>
      <c r="AI169" s="76"/>
      <c r="AJ169" s="76"/>
      <c r="AL169" s="76"/>
      <c r="AM169" s="76"/>
      <c r="AN169" s="76"/>
      <c r="AV169" s="63" t="s">
        <v>735</v>
      </c>
      <c r="AW169" s="63">
        <v>164</v>
      </c>
    </row>
    <row r="170" spans="1:49" s="70" customFormat="1" x14ac:dyDescent="0.2">
      <c r="A170" s="76"/>
      <c r="I170" s="77"/>
      <c r="J170" s="77"/>
      <c r="O170" s="76"/>
      <c r="AI170" s="76"/>
      <c r="AJ170" s="76"/>
      <c r="AL170" s="76"/>
      <c r="AM170" s="76"/>
      <c r="AN170" s="76"/>
      <c r="AV170" s="63" t="s">
        <v>523</v>
      </c>
      <c r="AW170" s="63">
        <v>165</v>
      </c>
    </row>
    <row r="171" spans="1:49" s="70" customFormat="1" x14ac:dyDescent="0.2">
      <c r="A171" s="76"/>
      <c r="I171" s="77"/>
      <c r="J171" s="77"/>
      <c r="O171" s="76"/>
      <c r="AI171" s="76"/>
      <c r="AJ171" s="76"/>
      <c r="AL171" s="76"/>
      <c r="AM171" s="76"/>
      <c r="AN171" s="76"/>
      <c r="AV171" s="63"/>
      <c r="AW171" s="63">
        <v>166</v>
      </c>
    </row>
    <row r="172" spans="1:49" s="70" customFormat="1" x14ac:dyDescent="0.2">
      <c r="A172" s="76"/>
      <c r="I172" s="77"/>
      <c r="J172" s="77"/>
      <c r="O172" s="76"/>
      <c r="AI172" s="76"/>
      <c r="AJ172" s="76"/>
      <c r="AL172" s="76"/>
      <c r="AM172" s="76"/>
      <c r="AN172" s="76"/>
      <c r="AV172" s="63"/>
      <c r="AW172" s="63">
        <v>167</v>
      </c>
    </row>
    <row r="173" spans="1:49" s="70" customFormat="1" x14ac:dyDescent="0.2">
      <c r="A173" s="76"/>
      <c r="C173" s="76"/>
      <c r="D173" s="76"/>
      <c r="E173" s="76"/>
      <c r="I173" s="77"/>
      <c r="J173" s="77"/>
      <c r="O173" s="76"/>
      <c r="AI173" s="76"/>
      <c r="AJ173" s="76"/>
      <c r="AL173" s="76"/>
      <c r="AM173" s="76"/>
      <c r="AN173" s="76"/>
      <c r="AV173" s="63"/>
      <c r="AW173" s="63">
        <v>168</v>
      </c>
    </row>
    <row r="174" spans="1:49" s="70" customFormat="1" x14ac:dyDescent="0.2">
      <c r="A174" s="76"/>
      <c r="C174" s="76"/>
      <c r="D174" s="76"/>
      <c r="E174" s="76"/>
      <c r="I174" s="77"/>
      <c r="J174" s="77"/>
      <c r="O174" s="76"/>
      <c r="AI174" s="76"/>
      <c r="AJ174" s="76"/>
      <c r="AL174" s="76"/>
      <c r="AM174" s="76"/>
      <c r="AN174" s="76"/>
      <c r="AV174" s="61"/>
      <c r="AW174" s="61">
        <v>169</v>
      </c>
    </row>
    <row r="175" spans="1:49" s="70" customFormat="1" x14ac:dyDescent="0.2">
      <c r="A175" s="76"/>
      <c r="I175" s="77"/>
      <c r="J175" s="77"/>
      <c r="O175" s="76"/>
    </row>
    <row r="176" spans="1:49" s="70" customFormat="1" x14ac:dyDescent="0.2">
      <c r="A176" s="76"/>
      <c r="I176" s="77"/>
      <c r="J176" s="77"/>
      <c r="O176" s="76"/>
    </row>
    <row r="177" spans="1:15" s="70" customFormat="1" x14ac:dyDescent="0.2">
      <c r="A177" s="76"/>
      <c r="I177" s="77"/>
      <c r="J177" s="77"/>
      <c r="O177" s="76"/>
    </row>
    <row r="178" spans="1:15" s="70" customFormat="1" x14ac:dyDescent="0.2">
      <c r="A178" s="76"/>
      <c r="I178" s="77"/>
      <c r="J178" s="77"/>
      <c r="O178" s="76"/>
    </row>
    <row r="179" spans="1:15" s="70" customFormat="1" x14ac:dyDescent="0.2">
      <c r="A179" s="76"/>
      <c r="I179" s="77"/>
      <c r="J179" s="77"/>
      <c r="O179" s="76"/>
    </row>
    <row r="180" spans="1:15" s="70" customFormat="1" x14ac:dyDescent="0.2">
      <c r="A180" s="76"/>
      <c r="I180" s="77"/>
      <c r="J180" s="77"/>
      <c r="O180" s="76"/>
    </row>
    <row r="181" spans="1:15" s="70" customFormat="1" x14ac:dyDescent="0.2">
      <c r="A181" s="76"/>
      <c r="I181" s="77"/>
      <c r="J181" s="77"/>
      <c r="O181" s="76"/>
    </row>
    <row r="182" spans="1:15" s="70" customFormat="1" x14ac:dyDescent="0.2">
      <c r="A182" s="76"/>
      <c r="I182" s="77"/>
      <c r="J182" s="77"/>
      <c r="O182" s="76"/>
    </row>
    <row r="183" spans="1:15" s="70" customFormat="1" x14ac:dyDescent="0.2">
      <c r="A183" s="76"/>
      <c r="I183" s="77"/>
      <c r="J183" s="77"/>
      <c r="O183" s="76"/>
    </row>
    <row r="184" spans="1:15" s="70" customFormat="1" x14ac:dyDescent="0.2">
      <c r="A184" s="76"/>
      <c r="I184" s="77"/>
      <c r="J184" s="77"/>
      <c r="O184" s="76"/>
    </row>
    <row r="185" spans="1:15" s="70" customFormat="1" x14ac:dyDescent="0.2">
      <c r="A185" s="76"/>
      <c r="I185" s="77"/>
      <c r="J185" s="77"/>
      <c r="O185" s="76"/>
    </row>
    <row r="186" spans="1:15" s="70" customFormat="1" x14ac:dyDescent="0.2">
      <c r="A186" s="76"/>
      <c r="I186" s="77"/>
      <c r="J186" s="77"/>
      <c r="O186" s="76"/>
    </row>
    <row r="187" spans="1:15" s="70" customFormat="1" x14ac:dyDescent="0.2">
      <c r="A187" s="76"/>
      <c r="I187" s="77"/>
      <c r="J187" s="77"/>
      <c r="O187" s="76"/>
    </row>
    <row r="188" spans="1:15" s="70" customFormat="1" x14ac:dyDescent="0.2">
      <c r="A188" s="76"/>
      <c r="I188" s="77"/>
      <c r="J188" s="77"/>
      <c r="O188" s="76"/>
    </row>
    <row r="189" spans="1:15" s="70" customFormat="1" x14ac:dyDescent="0.2">
      <c r="A189" s="76"/>
      <c r="I189" s="77"/>
      <c r="J189" s="77"/>
      <c r="O189" s="76"/>
    </row>
    <row r="190" spans="1:15" s="70" customFormat="1" x14ac:dyDescent="0.2">
      <c r="A190" s="76"/>
      <c r="I190" s="77"/>
      <c r="J190" s="77"/>
      <c r="O190" s="76"/>
    </row>
    <row r="191" spans="1:15" s="70" customFormat="1" x14ac:dyDescent="0.2">
      <c r="A191" s="76"/>
      <c r="I191" s="77"/>
      <c r="J191" s="77"/>
      <c r="O191" s="76"/>
    </row>
    <row r="192" spans="1:15" s="70" customFormat="1" x14ac:dyDescent="0.2">
      <c r="A192" s="76"/>
      <c r="I192" s="77"/>
      <c r="J192" s="77"/>
      <c r="O192" s="76"/>
    </row>
    <row r="193" spans="1:15" s="70" customFormat="1" x14ac:dyDescent="0.2">
      <c r="A193" s="76"/>
      <c r="I193" s="77"/>
      <c r="J193" s="77"/>
      <c r="O193" s="76"/>
    </row>
    <row r="194" spans="1:15" s="70" customFormat="1" x14ac:dyDescent="0.2">
      <c r="A194" s="76"/>
      <c r="I194" s="77"/>
      <c r="J194" s="77"/>
      <c r="O194" s="76"/>
    </row>
    <row r="195" spans="1:15" s="70" customFormat="1" x14ac:dyDescent="0.2">
      <c r="A195" s="76"/>
      <c r="I195" s="77"/>
      <c r="J195" s="77"/>
      <c r="O195" s="76"/>
    </row>
    <row r="196" spans="1:15" s="70" customFormat="1" x14ac:dyDescent="0.2">
      <c r="A196" s="76"/>
      <c r="I196" s="77"/>
      <c r="J196" s="77"/>
      <c r="O196" s="76"/>
    </row>
    <row r="197" spans="1:15" s="70" customFormat="1" x14ac:dyDescent="0.2">
      <c r="A197" s="76"/>
      <c r="I197" s="77"/>
      <c r="J197" s="77"/>
      <c r="O197" s="76"/>
    </row>
    <row r="198" spans="1:15" s="70" customFormat="1" x14ac:dyDescent="0.2">
      <c r="A198" s="76"/>
      <c r="I198" s="77"/>
      <c r="J198" s="77"/>
      <c r="O198" s="76"/>
    </row>
    <row r="199" spans="1:15" s="70" customFormat="1" x14ac:dyDescent="0.2">
      <c r="A199" s="76"/>
      <c r="I199" s="77"/>
      <c r="J199" s="77"/>
      <c r="O199" s="76"/>
    </row>
    <row r="200" spans="1:15" s="70" customFormat="1" x14ac:dyDescent="0.2">
      <c r="A200" s="76"/>
      <c r="I200" s="77"/>
      <c r="J200" s="77"/>
      <c r="O200" s="76"/>
    </row>
    <row r="201" spans="1:15" s="70" customFormat="1" x14ac:dyDescent="0.2">
      <c r="A201" s="76"/>
      <c r="I201" s="77"/>
      <c r="J201" s="77"/>
      <c r="O201" s="76"/>
    </row>
    <row r="202" spans="1:15" s="70" customFormat="1" x14ac:dyDescent="0.2">
      <c r="A202" s="76"/>
      <c r="I202" s="77"/>
      <c r="J202" s="77"/>
      <c r="O202" s="76"/>
    </row>
    <row r="203" spans="1:15" s="70" customFormat="1" x14ac:dyDescent="0.2">
      <c r="A203" s="76"/>
      <c r="I203" s="77"/>
      <c r="J203" s="77"/>
      <c r="O203" s="76"/>
    </row>
    <row r="204" spans="1:15" s="70" customFormat="1" x14ac:dyDescent="0.2">
      <c r="A204" s="76"/>
      <c r="I204" s="77"/>
      <c r="J204" s="77"/>
      <c r="O204" s="76"/>
    </row>
    <row r="205" spans="1:15" s="70" customFormat="1" x14ac:dyDescent="0.2">
      <c r="A205" s="76"/>
      <c r="I205" s="77"/>
      <c r="J205" s="77"/>
      <c r="O205" s="76"/>
    </row>
    <row r="206" spans="1:15" s="70" customFormat="1" x14ac:dyDescent="0.2">
      <c r="A206" s="76"/>
      <c r="I206" s="77"/>
      <c r="J206" s="77"/>
      <c r="O206" s="76"/>
    </row>
    <row r="207" spans="1:15" s="70" customFormat="1" x14ac:dyDescent="0.2">
      <c r="A207" s="76"/>
      <c r="I207" s="77"/>
      <c r="J207" s="77"/>
      <c r="O207" s="76"/>
    </row>
    <row r="208" spans="1:15" s="70" customFormat="1" x14ac:dyDescent="0.2">
      <c r="A208" s="76"/>
      <c r="I208" s="77"/>
      <c r="J208" s="77"/>
      <c r="O208" s="76"/>
    </row>
    <row r="209" spans="1:15" s="70" customFormat="1" x14ac:dyDescent="0.2">
      <c r="A209" s="76"/>
      <c r="I209" s="77"/>
      <c r="J209" s="77"/>
      <c r="O209" s="76"/>
    </row>
    <row r="210" spans="1:15" s="70" customFormat="1" x14ac:dyDescent="0.2">
      <c r="A210" s="76"/>
      <c r="I210" s="77"/>
      <c r="J210" s="77"/>
      <c r="O210" s="76"/>
    </row>
    <row r="211" spans="1:15" s="70" customFormat="1" x14ac:dyDescent="0.2">
      <c r="A211" s="76"/>
      <c r="I211" s="77"/>
      <c r="J211" s="77"/>
      <c r="O211" s="76"/>
    </row>
    <row r="212" spans="1:15" s="70" customFormat="1" x14ac:dyDescent="0.2">
      <c r="A212" s="76"/>
      <c r="I212" s="77"/>
      <c r="J212" s="77"/>
      <c r="O212" s="76"/>
    </row>
    <row r="213" spans="1:15" s="70" customFormat="1" x14ac:dyDescent="0.2">
      <c r="A213" s="76"/>
      <c r="I213" s="77"/>
      <c r="J213" s="77"/>
      <c r="O213" s="76"/>
    </row>
    <row r="214" spans="1:15" s="70" customFormat="1" x14ac:dyDescent="0.2">
      <c r="A214" s="76"/>
      <c r="I214" s="77"/>
      <c r="J214" s="77"/>
      <c r="O214" s="76"/>
    </row>
    <row r="215" spans="1:15" s="70" customFormat="1" x14ac:dyDescent="0.2">
      <c r="A215" s="76"/>
      <c r="I215" s="77"/>
      <c r="J215" s="77"/>
      <c r="O215" s="76"/>
    </row>
    <row r="216" spans="1:15" s="70" customFormat="1" x14ac:dyDescent="0.2">
      <c r="A216" s="76"/>
      <c r="I216" s="77"/>
      <c r="J216" s="77"/>
      <c r="O216" s="76"/>
    </row>
    <row r="217" spans="1:15" s="70" customFormat="1" x14ac:dyDescent="0.2">
      <c r="A217" s="76"/>
      <c r="I217" s="77"/>
      <c r="J217" s="77"/>
      <c r="O217" s="76"/>
    </row>
    <row r="218" spans="1:15" s="70" customFormat="1" x14ac:dyDescent="0.2">
      <c r="A218" s="76"/>
      <c r="I218" s="77"/>
      <c r="J218" s="77"/>
      <c r="O218" s="76"/>
    </row>
    <row r="219" spans="1:15" s="70" customFormat="1" x14ac:dyDescent="0.2">
      <c r="A219" s="76"/>
      <c r="I219" s="77"/>
      <c r="J219" s="77"/>
      <c r="O219" s="76"/>
    </row>
    <row r="220" spans="1:15" s="70" customFormat="1" x14ac:dyDescent="0.2">
      <c r="A220" s="76"/>
      <c r="I220" s="77"/>
      <c r="J220" s="77"/>
      <c r="O220" s="76"/>
    </row>
    <row r="221" spans="1:15" s="70" customFormat="1" x14ac:dyDescent="0.2">
      <c r="A221" s="76"/>
      <c r="I221" s="77"/>
      <c r="J221" s="77"/>
      <c r="O221" s="76"/>
    </row>
    <row r="222" spans="1:15" s="70" customFormat="1" x14ac:dyDescent="0.2">
      <c r="A222" s="76"/>
      <c r="I222" s="77"/>
      <c r="J222" s="77"/>
      <c r="O222" s="76"/>
    </row>
    <row r="223" spans="1:15" s="70" customFormat="1" x14ac:dyDescent="0.2">
      <c r="A223" s="76"/>
      <c r="I223" s="77"/>
      <c r="J223" s="77"/>
      <c r="O223" s="76"/>
    </row>
    <row r="224" spans="1:15" s="70" customFormat="1" x14ac:dyDescent="0.2">
      <c r="A224" s="76"/>
      <c r="I224" s="77"/>
      <c r="J224" s="77"/>
      <c r="O224" s="76"/>
    </row>
    <row r="225" spans="1:15" s="70" customFormat="1" x14ac:dyDescent="0.2">
      <c r="A225" s="76"/>
      <c r="I225" s="77"/>
      <c r="J225" s="77"/>
      <c r="O225" s="76"/>
    </row>
    <row r="226" spans="1:15" s="70" customFormat="1" x14ac:dyDescent="0.2">
      <c r="A226" s="76"/>
      <c r="I226" s="77"/>
      <c r="J226" s="77"/>
      <c r="O226" s="76"/>
    </row>
    <row r="227" spans="1:15" s="70" customFormat="1" x14ac:dyDescent="0.2">
      <c r="A227" s="76"/>
      <c r="I227" s="77"/>
      <c r="J227" s="77"/>
      <c r="O227" s="76"/>
    </row>
    <row r="228" spans="1:15" s="70" customFormat="1" x14ac:dyDescent="0.2">
      <c r="A228" s="76"/>
      <c r="I228" s="77"/>
      <c r="J228" s="77"/>
      <c r="O228" s="76"/>
    </row>
    <row r="229" spans="1:15" s="70" customFormat="1" x14ac:dyDescent="0.2">
      <c r="A229" s="76"/>
      <c r="I229" s="77"/>
      <c r="J229" s="77"/>
      <c r="O229" s="76"/>
    </row>
    <row r="230" spans="1:15" s="70" customFormat="1" x14ac:dyDescent="0.2">
      <c r="A230" s="76"/>
      <c r="I230" s="77"/>
      <c r="J230" s="77"/>
      <c r="O230" s="76"/>
    </row>
    <row r="231" spans="1:15" s="70" customFormat="1" x14ac:dyDescent="0.2">
      <c r="A231" s="76"/>
      <c r="I231" s="77"/>
      <c r="J231" s="77"/>
      <c r="O231" s="76"/>
    </row>
    <row r="232" spans="1:15" s="70" customFormat="1" x14ac:dyDescent="0.2">
      <c r="A232" s="76"/>
      <c r="I232" s="77"/>
      <c r="J232" s="77"/>
      <c r="O232" s="76"/>
    </row>
    <row r="233" spans="1:15" s="70" customFormat="1" x14ac:dyDescent="0.2">
      <c r="A233" s="76"/>
      <c r="I233" s="77"/>
      <c r="J233" s="77"/>
      <c r="O233" s="76"/>
    </row>
    <row r="234" spans="1:15" s="70" customFormat="1" x14ac:dyDescent="0.2">
      <c r="A234" s="76"/>
      <c r="I234" s="77"/>
      <c r="J234" s="77"/>
      <c r="O234" s="76"/>
    </row>
    <row r="235" spans="1:15" s="70" customFormat="1" x14ac:dyDescent="0.2">
      <c r="A235" s="76"/>
      <c r="I235" s="77"/>
      <c r="J235" s="77"/>
      <c r="O235" s="76"/>
    </row>
    <row r="236" spans="1:15" s="70" customFormat="1" x14ac:dyDescent="0.2">
      <c r="A236" s="76"/>
      <c r="I236" s="77"/>
      <c r="J236" s="77"/>
      <c r="O236" s="76"/>
    </row>
    <row r="237" spans="1:15" s="70" customFormat="1" x14ac:dyDescent="0.2">
      <c r="A237" s="76"/>
      <c r="I237" s="77"/>
      <c r="J237" s="77"/>
      <c r="O237" s="76"/>
    </row>
    <row r="238" spans="1:15" s="70" customFormat="1" x14ac:dyDescent="0.2">
      <c r="A238" s="76"/>
      <c r="I238" s="77"/>
      <c r="J238" s="77"/>
      <c r="O238" s="76"/>
    </row>
    <row r="239" spans="1:15" s="70" customFormat="1" x14ac:dyDescent="0.2">
      <c r="A239" s="76"/>
      <c r="I239" s="77"/>
      <c r="J239" s="77"/>
      <c r="O239" s="76"/>
    </row>
    <row r="240" spans="1:15" s="70" customFormat="1" x14ac:dyDescent="0.2">
      <c r="A240" s="76"/>
      <c r="I240" s="77"/>
      <c r="J240" s="77"/>
      <c r="O240" s="76"/>
    </row>
    <row r="241" spans="1:15" s="70" customFormat="1" x14ac:dyDescent="0.2">
      <c r="A241" s="76"/>
      <c r="I241" s="77"/>
      <c r="J241" s="77"/>
      <c r="O241" s="76"/>
    </row>
    <row r="242" spans="1:15" s="70" customFormat="1" x14ac:dyDescent="0.2">
      <c r="A242" s="76"/>
      <c r="I242" s="77"/>
      <c r="J242" s="77"/>
      <c r="O242" s="76"/>
    </row>
    <row r="243" spans="1:15" s="70" customFormat="1" x14ac:dyDescent="0.2">
      <c r="A243" s="76"/>
      <c r="I243" s="77"/>
      <c r="J243" s="77"/>
      <c r="O243" s="76"/>
    </row>
    <row r="244" spans="1:15" s="70" customFormat="1" x14ac:dyDescent="0.2">
      <c r="A244" s="76"/>
      <c r="I244" s="77"/>
      <c r="J244" s="77"/>
      <c r="O244" s="76"/>
    </row>
    <row r="245" spans="1:15" s="70" customFormat="1" x14ac:dyDescent="0.2">
      <c r="A245" s="76"/>
      <c r="I245" s="77"/>
      <c r="J245" s="77"/>
      <c r="O245" s="76"/>
    </row>
    <row r="246" spans="1:15" s="70" customFormat="1" x14ac:dyDescent="0.2">
      <c r="A246" s="76"/>
      <c r="I246" s="77"/>
      <c r="J246" s="77"/>
      <c r="O246" s="76"/>
    </row>
    <row r="247" spans="1:15" s="70" customFormat="1" x14ac:dyDescent="0.2">
      <c r="A247" s="76"/>
      <c r="I247" s="77"/>
      <c r="J247" s="77"/>
      <c r="O247" s="76"/>
    </row>
    <row r="248" spans="1:15" s="70" customFormat="1" x14ac:dyDescent="0.2">
      <c r="A248" s="76"/>
      <c r="I248" s="77"/>
      <c r="J248" s="77"/>
      <c r="O248" s="76"/>
    </row>
    <row r="249" spans="1:15" s="70" customFormat="1" x14ac:dyDescent="0.2">
      <c r="A249" s="76"/>
      <c r="I249" s="77"/>
      <c r="J249" s="77"/>
      <c r="O249" s="76"/>
    </row>
    <row r="250" spans="1:15" s="70" customFormat="1" x14ac:dyDescent="0.2">
      <c r="A250" s="76"/>
      <c r="I250" s="77"/>
      <c r="J250" s="77"/>
      <c r="O250" s="76"/>
    </row>
    <row r="251" spans="1:15" s="70" customFormat="1" x14ac:dyDescent="0.2">
      <c r="A251" s="76"/>
      <c r="I251" s="77"/>
      <c r="J251" s="77"/>
      <c r="O251" s="76"/>
    </row>
    <row r="252" spans="1:15" s="70" customFormat="1" x14ac:dyDescent="0.2">
      <c r="A252" s="76"/>
      <c r="I252" s="77"/>
      <c r="J252" s="77"/>
      <c r="O252" s="76"/>
    </row>
    <row r="253" spans="1:15" s="70" customFormat="1" x14ac:dyDescent="0.2">
      <c r="A253" s="76"/>
      <c r="I253" s="77"/>
      <c r="J253" s="77"/>
      <c r="O253" s="76"/>
    </row>
    <row r="254" spans="1:15" s="70" customFormat="1" x14ac:dyDescent="0.2">
      <c r="A254" s="76"/>
      <c r="I254" s="77"/>
      <c r="J254" s="77"/>
      <c r="O254" s="76"/>
    </row>
    <row r="255" spans="1:15" s="70" customFormat="1" x14ac:dyDescent="0.2">
      <c r="A255" s="76"/>
      <c r="I255" s="77"/>
      <c r="J255" s="77"/>
      <c r="O255" s="76"/>
    </row>
    <row r="256" spans="1:15" s="70" customFormat="1" x14ac:dyDescent="0.2">
      <c r="A256" s="76"/>
      <c r="I256" s="77"/>
      <c r="J256" s="77"/>
      <c r="O256" s="76"/>
    </row>
    <row r="257" spans="1:15" s="70" customFormat="1" x14ac:dyDescent="0.2">
      <c r="A257" s="76"/>
      <c r="I257" s="77"/>
      <c r="J257" s="77"/>
      <c r="O257" s="76"/>
    </row>
    <row r="258" spans="1:15" s="70" customFormat="1" x14ac:dyDescent="0.2">
      <c r="A258" s="76"/>
      <c r="I258" s="77"/>
      <c r="J258" s="77"/>
      <c r="O258" s="76"/>
    </row>
    <row r="259" spans="1:15" s="70" customFormat="1" x14ac:dyDescent="0.2">
      <c r="A259" s="76"/>
      <c r="I259" s="77"/>
      <c r="J259" s="77"/>
      <c r="O259" s="76"/>
    </row>
    <row r="260" spans="1:15" s="70" customFormat="1" x14ac:dyDescent="0.2">
      <c r="A260" s="76"/>
      <c r="I260" s="77"/>
      <c r="J260" s="77"/>
      <c r="O260" s="76"/>
    </row>
    <row r="261" spans="1:15" s="70" customFormat="1" x14ac:dyDescent="0.2">
      <c r="A261" s="76"/>
      <c r="I261" s="77"/>
      <c r="J261" s="77"/>
      <c r="O261" s="76"/>
    </row>
    <row r="262" spans="1:15" s="70" customFormat="1" x14ac:dyDescent="0.2">
      <c r="A262" s="76"/>
      <c r="I262" s="77"/>
      <c r="J262" s="77"/>
      <c r="O262" s="76"/>
    </row>
    <row r="263" spans="1:15" s="70" customFormat="1" x14ac:dyDescent="0.2">
      <c r="A263" s="76"/>
      <c r="I263" s="77"/>
      <c r="J263" s="77"/>
      <c r="O263" s="76"/>
    </row>
    <row r="264" spans="1:15" s="70" customFormat="1" x14ac:dyDescent="0.2">
      <c r="A264" s="76"/>
      <c r="I264" s="77"/>
      <c r="J264" s="77"/>
      <c r="O264" s="76"/>
    </row>
    <row r="265" spans="1:15" s="70" customFormat="1" x14ac:dyDescent="0.2">
      <c r="A265" s="76"/>
      <c r="I265" s="77"/>
      <c r="J265" s="77"/>
      <c r="O265" s="76"/>
    </row>
    <row r="266" spans="1:15" s="70" customFormat="1" x14ac:dyDescent="0.2">
      <c r="A266" s="76"/>
      <c r="I266" s="77"/>
      <c r="J266" s="77"/>
      <c r="O266" s="76"/>
    </row>
    <row r="267" spans="1:15" s="70" customFormat="1" x14ac:dyDescent="0.2">
      <c r="A267" s="76"/>
      <c r="I267" s="77"/>
      <c r="J267" s="77"/>
      <c r="O267" s="76"/>
    </row>
    <row r="268" spans="1:15" s="70" customFormat="1" x14ac:dyDescent="0.2">
      <c r="A268" s="76"/>
      <c r="I268" s="77"/>
      <c r="J268" s="77"/>
      <c r="O268" s="76"/>
    </row>
    <row r="269" spans="1:15" s="70" customFormat="1" x14ac:dyDescent="0.2">
      <c r="A269" s="76"/>
      <c r="I269" s="77"/>
      <c r="J269" s="77"/>
      <c r="O269" s="76"/>
    </row>
    <row r="270" spans="1:15" s="70" customFormat="1" x14ac:dyDescent="0.2">
      <c r="A270" s="76"/>
      <c r="I270" s="77"/>
      <c r="J270" s="77"/>
      <c r="O270" s="76"/>
    </row>
    <row r="271" spans="1:15" s="70" customFormat="1" x14ac:dyDescent="0.2">
      <c r="A271" s="76"/>
      <c r="I271" s="77"/>
      <c r="J271" s="77"/>
      <c r="O271" s="76"/>
    </row>
    <row r="272" spans="1:15" s="70" customFormat="1" x14ac:dyDescent="0.2">
      <c r="A272" s="76"/>
      <c r="I272" s="77"/>
      <c r="J272" s="77"/>
      <c r="O272" s="76"/>
    </row>
    <row r="273" spans="1:15" s="70" customFormat="1" x14ac:dyDescent="0.2">
      <c r="A273" s="76"/>
      <c r="I273" s="77"/>
      <c r="J273" s="77"/>
      <c r="O273" s="76"/>
    </row>
    <row r="274" spans="1:15" s="70" customFormat="1" x14ac:dyDescent="0.2">
      <c r="A274" s="76"/>
      <c r="I274" s="77"/>
      <c r="J274" s="77"/>
      <c r="O274" s="76"/>
    </row>
    <row r="275" spans="1:15" s="70" customFormat="1" x14ac:dyDescent="0.2">
      <c r="A275" s="76"/>
      <c r="I275" s="77"/>
      <c r="J275" s="77"/>
      <c r="O275" s="76"/>
    </row>
    <row r="276" spans="1:15" s="70" customFormat="1" x14ac:dyDescent="0.2">
      <c r="A276" s="76"/>
      <c r="I276" s="77"/>
      <c r="J276" s="77"/>
      <c r="O276" s="76"/>
    </row>
    <row r="277" spans="1:15" s="70" customFormat="1" x14ac:dyDescent="0.2">
      <c r="A277" s="76"/>
      <c r="I277" s="77"/>
      <c r="J277" s="77"/>
      <c r="O277" s="76"/>
    </row>
    <row r="278" spans="1:15" s="70" customFormat="1" x14ac:dyDescent="0.2">
      <c r="A278" s="76"/>
      <c r="I278" s="77"/>
      <c r="J278" s="77"/>
      <c r="O278" s="76"/>
    </row>
    <row r="279" spans="1:15" s="70" customFormat="1" x14ac:dyDescent="0.2">
      <c r="A279" s="76"/>
      <c r="I279" s="77"/>
      <c r="J279" s="77"/>
      <c r="O279" s="76"/>
    </row>
    <row r="280" spans="1:15" s="70" customFormat="1" x14ac:dyDescent="0.2">
      <c r="A280" s="76"/>
      <c r="I280" s="77"/>
      <c r="J280" s="77"/>
      <c r="O280" s="76"/>
    </row>
    <row r="281" spans="1:15" s="70" customFormat="1" x14ac:dyDescent="0.2">
      <c r="A281" s="76"/>
      <c r="I281" s="77"/>
      <c r="J281" s="77"/>
      <c r="O281" s="76"/>
    </row>
    <row r="282" spans="1:15" s="70" customFormat="1" x14ac:dyDescent="0.2">
      <c r="A282" s="76"/>
      <c r="I282" s="77"/>
      <c r="J282" s="77"/>
      <c r="O282" s="76"/>
    </row>
    <row r="283" spans="1:15" s="70" customFormat="1" x14ac:dyDescent="0.2">
      <c r="A283" s="76"/>
      <c r="I283" s="77"/>
      <c r="J283" s="77"/>
      <c r="O283" s="76"/>
    </row>
    <row r="284" spans="1:15" s="70" customFormat="1" x14ac:dyDescent="0.2">
      <c r="A284" s="76"/>
      <c r="I284" s="77"/>
      <c r="J284" s="77"/>
      <c r="O284" s="76"/>
    </row>
    <row r="285" spans="1:15" s="70" customFormat="1" x14ac:dyDescent="0.2">
      <c r="A285" s="76"/>
      <c r="I285" s="77"/>
      <c r="J285" s="77"/>
      <c r="O285" s="76"/>
    </row>
    <row r="286" spans="1:15" s="70" customFormat="1" x14ac:dyDescent="0.2">
      <c r="A286" s="76"/>
      <c r="I286" s="77"/>
      <c r="J286" s="77"/>
      <c r="O286" s="76"/>
    </row>
    <row r="287" spans="1:15" s="70" customFormat="1" x14ac:dyDescent="0.2">
      <c r="A287" s="76"/>
      <c r="I287" s="77"/>
      <c r="J287" s="77"/>
      <c r="O287" s="76"/>
    </row>
    <row r="288" spans="1:15" s="70" customFormat="1" x14ac:dyDescent="0.2">
      <c r="A288" s="76"/>
      <c r="I288" s="77"/>
      <c r="J288" s="77"/>
      <c r="O288" s="76"/>
    </row>
    <row r="289" spans="1:15" s="70" customFormat="1" x14ac:dyDescent="0.2">
      <c r="A289" s="76"/>
      <c r="I289" s="77"/>
      <c r="J289" s="77"/>
      <c r="O289" s="76"/>
    </row>
    <row r="290" spans="1:15" s="70" customFormat="1" x14ac:dyDescent="0.2">
      <c r="A290" s="76"/>
      <c r="I290" s="77"/>
      <c r="J290" s="77"/>
      <c r="O290" s="76"/>
    </row>
    <row r="291" spans="1:15" s="70" customFormat="1" x14ac:dyDescent="0.2">
      <c r="A291" s="76"/>
      <c r="I291" s="77"/>
      <c r="J291" s="77"/>
      <c r="O291" s="76"/>
    </row>
    <row r="292" spans="1:15" s="70" customFormat="1" x14ac:dyDescent="0.2">
      <c r="A292" s="76"/>
      <c r="I292" s="77"/>
      <c r="J292" s="77"/>
      <c r="O292" s="76"/>
    </row>
    <row r="293" spans="1:15" s="70" customFormat="1" x14ac:dyDescent="0.2">
      <c r="A293" s="76"/>
      <c r="I293" s="77"/>
      <c r="J293" s="77"/>
      <c r="O293" s="76"/>
    </row>
    <row r="294" spans="1:15" s="70" customFormat="1" x14ac:dyDescent="0.2">
      <c r="A294" s="76"/>
      <c r="I294" s="77"/>
      <c r="J294" s="77"/>
      <c r="O294" s="76"/>
    </row>
    <row r="295" spans="1:15" s="70" customFormat="1" x14ac:dyDescent="0.2">
      <c r="A295" s="76"/>
      <c r="I295" s="77"/>
      <c r="J295" s="77"/>
      <c r="O295" s="76"/>
    </row>
    <row r="296" spans="1:15" s="70" customFormat="1" x14ac:dyDescent="0.2">
      <c r="A296" s="76"/>
      <c r="I296" s="77"/>
      <c r="J296" s="77"/>
      <c r="O296" s="76"/>
    </row>
    <row r="297" spans="1:15" s="70" customFormat="1" x14ac:dyDescent="0.2">
      <c r="A297" s="76"/>
      <c r="I297" s="77"/>
      <c r="J297" s="77"/>
      <c r="O297" s="76"/>
    </row>
    <row r="298" spans="1:15" s="70" customFormat="1" x14ac:dyDescent="0.2">
      <c r="A298" s="76"/>
      <c r="I298" s="77"/>
      <c r="J298" s="77"/>
      <c r="O298" s="76"/>
    </row>
    <row r="299" spans="1:15" s="70" customFormat="1" x14ac:dyDescent="0.2">
      <c r="A299" s="76"/>
      <c r="I299" s="77"/>
      <c r="J299" s="77"/>
      <c r="O299" s="76"/>
    </row>
    <row r="300" spans="1:15" s="70" customFormat="1" x14ac:dyDescent="0.2">
      <c r="A300" s="76"/>
      <c r="I300" s="77"/>
      <c r="J300" s="77"/>
      <c r="O300" s="76"/>
    </row>
    <row r="301" spans="1:15" s="70" customFormat="1" x14ac:dyDescent="0.2">
      <c r="A301" s="76"/>
      <c r="I301" s="77"/>
      <c r="J301" s="77"/>
      <c r="O301" s="76"/>
    </row>
    <row r="302" spans="1:15" s="70" customFormat="1" x14ac:dyDescent="0.2">
      <c r="A302" s="76"/>
      <c r="I302" s="77"/>
      <c r="J302" s="77"/>
      <c r="O302" s="76"/>
    </row>
    <row r="303" spans="1:15" s="70" customFormat="1" x14ac:dyDescent="0.2">
      <c r="A303" s="76"/>
      <c r="I303" s="77"/>
      <c r="J303" s="77"/>
      <c r="O303" s="76"/>
    </row>
    <row r="304" spans="1:15" s="70" customFormat="1" x14ac:dyDescent="0.2">
      <c r="A304" s="76"/>
      <c r="I304" s="77"/>
      <c r="J304" s="77"/>
      <c r="O304" s="76"/>
    </row>
    <row r="305" spans="1:15" s="70" customFormat="1" x14ac:dyDescent="0.2">
      <c r="A305" s="76"/>
      <c r="I305" s="77"/>
      <c r="J305" s="77"/>
      <c r="O305" s="76"/>
    </row>
    <row r="306" spans="1:15" s="70" customFormat="1" x14ac:dyDescent="0.2">
      <c r="A306" s="76"/>
      <c r="I306" s="77"/>
      <c r="J306" s="77"/>
      <c r="O306" s="76"/>
    </row>
    <row r="307" spans="1:15" s="70" customFormat="1" x14ac:dyDescent="0.2">
      <c r="A307" s="76"/>
      <c r="I307" s="77"/>
      <c r="J307" s="77"/>
      <c r="O307" s="76"/>
    </row>
    <row r="308" spans="1:15" s="70" customFormat="1" x14ac:dyDescent="0.2">
      <c r="A308" s="76"/>
      <c r="I308" s="77"/>
      <c r="J308" s="77"/>
      <c r="O308" s="76"/>
    </row>
    <row r="309" spans="1:15" s="70" customFormat="1" x14ac:dyDescent="0.2">
      <c r="A309" s="76"/>
      <c r="I309" s="77"/>
      <c r="J309" s="77"/>
      <c r="O309" s="76"/>
    </row>
    <row r="310" spans="1:15" s="70" customFormat="1" x14ac:dyDescent="0.2">
      <c r="A310" s="76"/>
      <c r="I310" s="77"/>
      <c r="J310" s="77"/>
      <c r="O310" s="76"/>
    </row>
    <row r="311" spans="1:15" s="70" customFormat="1" x14ac:dyDescent="0.2">
      <c r="A311" s="76"/>
      <c r="I311" s="77"/>
      <c r="J311" s="77"/>
      <c r="O311" s="76"/>
    </row>
    <row r="312" spans="1:15" s="70" customFormat="1" x14ac:dyDescent="0.2">
      <c r="A312" s="76"/>
      <c r="I312" s="77"/>
      <c r="J312" s="77"/>
      <c r="O312" s="76"/>
    </row>
    <row r="313" spans="1:15" s="70" customFormat="1" x14ac:dyDescent="0.2">
      <c r="A313" s="76"/>
      <c r="I313" s="77"/>
      <c r="J313" s="77"/>
      <c r="O313" s="76"/>
    </row>
    <row r="314" spans="1:15" s="70" customFormat="1" x14ac:dyDescent="0.2">
      <c r="A314" s="76"/>
      <c r="I314" s="77"/>
      <c r="J314" s="77"/>
      <c r="O314" s="76"/>
    </row>
    <row r="315" spans="1:15" s="70" customFormat="1" x14ac:dyDescent="0.2">
      <c r="A315" s="76"/>
      <c r="I315" s="77"/>
      <c r="J315" s="77"/>
      <c r="O315" s="76"/>
    </row>
    <row r="316" spans="1:15" s="70" customFormat="1" x14ac:dyDescent="0.2">
      <c r="A316" s="76"/>
      <c r="I316" s="77"/>
      <c r="J316" s="77"/>
      <c r="O316" s="76"/>
    </row>
    <row r="317" spans="1:15" s="70" customFormat="1" x14ac:dyDescent="0.2">
      <c r="A317" s="76"/>
      <c r="I317" s="77"/>
      <c r="J317" s="77"/>
      <c r="O317" s="76"/>
    </row>
    <row r="318" spans="1:15" s="70" customFormat="1" x14ac:dyDescent="0.2">
      <c r="A318" s="76"/>
      <c r="I318" s="77"/>
      <c r="J318" s="77"/>
      <c r="O318" s="76"/>
    </row>
    <row r="319" spans="1:15" s="70" customFormat="1" x14ac:dyDescent="0.2">
      <c r="A319" s="76"/>
      <c r="I319" s="77"/>
      <c r="J319" s="77"/>
      <c r="O319" s="76"/>
    </row>
    <row r="320" spans="1:15" s="70" customFormat="1" x14ac:dyDescent="0.2">
      <c r="A320" s="76"/>
      <c r="I320" s="77"/>
      <c r="J320" s="77"/>
      <c r="O320" s="76"/>
    </row>
    <row r="321" spans="1:15" s="70" customFormat="1" x14ac:dyDescent="0.2">
      <c r="A321" s="76"/>
      <c r="I321" s="77"/>
      <c r="J321" s="77"/>
      <c r="O321" s="76"/>
    </row>
    <row r="322" spans="1:15" s="70" customFormat="1" x14ac:dyDescent="0.2">
      <c r="A322" s="76"/>
      <c r="I322" s="77"/>
      <c r="J322" s="77"/>
      <c r="O322" s="76"/>
    </row>
    <row r="323" spans="1:15" s="70" customFormat="1" x14ac:dyDescent="0.2">
      <c r="A323" s="76"/>
      <c r="I323" s="77"/>
      <c r="J323" s="77"/>
      <c r="O323" s="76"/>
    </row>
    <row r="324" spans="1:15" s="70" customFormat="1" x14ac:dyDescent="0.2">
      <c r="A324" s="76"/>
      <c r="I324" s="77"/>
      <c r="J324" s="77"/>
      <c r="O324" s="76"/>
    </row>
    <row r="325" spans="1:15" s="70" customFormat="1" x14ac:dyDescent="0.2">
      <c r="A325" s="76"/>
      <c r="I325" s="77"/>
      <c r="J325" s="77"/>
      <c r="O325" s="76"/>
    </row>
    <row r="326" spans="1:15" s="70" customFormat="1" x14ac:dyDescent="0.2">
      <c r="A326" s="76"/>
      <c r="I326" s="77"/>
      <c r="J326" s="77"/>
      <c r="O326" s="76"/>
    </row>
    <row r="327" spans="1:15" s="70" customFormat="1" x14ac:dyDescent="0.2">
      <c r="A327" s="76"/>
      <c r="I327" s="77"/>
      <c r="J327" s="77"/>
      <c r="O327" s="76"/>
    </row>
    <row r="328" spans="1:15" s="70" customFormat="1" x14ac:dyDescent="0.2">
      <c r="A328" s="76"/>
      <c r="I328" s="77"/>
      <c r="J328" s="77"/>
      <c r="O328" s="76"/>
    </row>
    <row r="329" spans="1:15" s="70" customFormat="1" x14ac:dyDescent="0.2">
      <c r="A329" s="76"/>
      <c r="I329" s="77"/>
      <c r="J329" s="77"/>
      <c r="O329" s="76"/>
    </row>
    <row r="330" spans="1:15" s="70" customFormat="1" x14ac:dyDescent="0.2">
      <c r="A330" s="76"/>
      <c r="I330" s="77"/>
      <c r="J330" s="77"/>
      <c r="O330" s="76"/>
    </row>
    <row r="331" spans="1:15" s="70" customFormat="1" x14ac:dyDescent="0.2">
      <c r="A331" s="76"/>
      <c r="I331" s="77"/>
      <c r="J331" s="77"/>
      <c r="O331" s="76"/>
    </row>
    <row r="332" spans="1:15" s="70" customFormat="1" x14ac:dyDescent="0.2">
      <c r="A332" s="76"/>
      <c r="I332" s="77"/>
      <c r="J332" s="77"/>
      <c r="O332" s="76"/>
    </row>
    <row r="333" spans="1:15" s="70" customFormat="1" x14ac:dyDescent="0.2">
      <c r="A333" s="76"/>
      <c r="I333" s="77"/>
      <c r="J333" s="77"/>
      <c r="O333" s="76"/>
    </row>
    <row r="334" spans="1:15" s="70" customFormat="1" x14ac:dyDescent="0.2">
      <c r="A334" s="76"/>
      <c r="I334" s="77"/>
      <c r="J334" s="77"/>
      <c r="O334" s="76"/>
    </row>
    <row r="335" spans="1:15" s="70" customFormat="1" x14ac:dyDescent="0.2">
      <c r="A335" s="76"/>
      <c r="I335" s="77"/>
      <c r="J335" s="77"/>
      <c r="O335" s="76"/>
    </row>
    <row r="336" spans="1:15" s="70" customFormat="1" x14ac:dyDescent="0.2">
      <c r="A336" s="76"/>
      <c r="I336" s="77"/>
      <c r="J336" s="77"/>
      <c r="O336" s="76"/>
    </row>
    <row r="337" spans="1:15" s="70" customFormat="1" x14ac:dyDescent="0.2">
      <c r="A337" s="76"/>
      <c r="I337" s="77"/>
      <c r="J337" s="77"/>
      <c r="O337" s="76"/>
    </row>
    <row r="338" spans="1:15" s="70" customFormat="1" x14ac:dyDescent="0.2">
      <c r="A338" s="76"/>
      <c r="I338" s="77"/>
      <c r="J338" s="77"/>
      <c r="O338" s="76"/>
    </row>
    <row r="339" spans="1:15" s="70" customFormat="1" x14ac:dyDescent="0.2">
      <c r="A339" s="76"/>
      <c r="I339" s="77"/>
      <c r="J339" s="77"/>
      <c r="O339" s="76"/>
    </row>
    <row r="340" spans="1:15" s="70" customFormat="1" x14ac:dyDescent="0.2">
      <c r="A340" s="76"/>
      <c r="I340" s="77"/>
      <c r="J340" s="77"/>
      <c r="O340" s="76"/>
    </row>
    <row r="341" spans="1:15" s="70" customFormat="1" x14ac:dyDescent="0.2">
      <c r="A341" s="76"/>
      <c r="I341" s="77"/>
      <c r="J341" s="77"/>
      <c r="O341" s="76"/>
    </row>
    <row r="342" spans="1:15" s="70" customFormat="1" x14ac:dyDescent="0.2">
      <c r="A342" s="76"/>
      <c r="I342" s="77"/>
      <c r="J342" s="77"/>
      <c r="O342" s="76"/>
    </row>
    <row r="343" spans="1:15" s="70" customFormat="1" x14ac:dyDescent="0.2">
      <c r="A343" s="76"/>
      <c r="I343" s="77"/>
      <c r="J343" s="77"/>
      <c r="O343" s="76"/>
    </row>
    <row r="344" spans="1:15" s="70" customFormat="1" x14ac:dyDescent="0.2">
      <c r="A344" s="76"/>
      <c r="I344" s="77"/>
      <c r="J344" s="77"/>
      <c r="O344" s="76"/>
    </row>
    <row r="345" spans="1:15" s="70" customFormat="1" x14ac:dyDescent="0.2">
      <c r="A345" s="76"/>
      <c r="I345" s="77"/>
      <c r="J345" s="77"/>
      <c r="O345" s="76"/>
    </row>
    <row r="346" spans="1:15" s="70" customFormat="1" x14ac:dyDescent="0.2">
      <c r="A346" s="76"/>
      <c r="I346" s="77"/>
      <c r="J346" s="77"/>
      <c r="O346" s="76"/>
    </row>
    <row r="347" spans="1:15" s="70" customFormat="1" x14ac:dyDescent="0.2">
      <c r="A347" s="76"/>
      <c r="I347" s="77"/>
      <c r="J347" s="77"/>
      <c r="O347" s="76"/>
    </row>
    <row r="348" spans="1:15" s="70" customFormat="1" x14ac:dyDescent="0.2">
      <c r="A348" s="76"/>
      <c r="I348" s="77"/>
      <c r="J348" s="77"/>
      <c r="O348" s="76"/>
    </row>
    <row r="349" spans="1:15" s="70" customFormat="1" x14ac:dyDescent="0.2">
      <c r="A349" s="76"/>
      <c r="I349" s="77"/>
      <c r="J349" s="77"/>
      <c r="O349" s="76"/>
    </row>
    <row r="350" spans="1:15" s="70" customFormat="1" x14ac:dyDescent="0.2">
      <c r="A350" s="76"/>
      <c r="I350" s="77"/>
      <c r="J350" s="77"/>
      <c r="O350" s="76"/>
    </row>
    <row r="351" spans="1:15" s="70" customFormat="1" x14ac:dyDescent="0.2">
      <c r="A351" s="76"/>
      <c r="I351" s="77"/>
      <c r="J351" s="77"/>
      <c r="O351" s="76"/>
    </row>
    <row r="352" spans="1:15" s="70" customFormat="1" x14ac:dyDescent="0.2">
      <c r="A352" s="76"/>
      <c r="I352" s="77"/>
      <c r="J352" s="77"/>
      <c r="O352" s="76"/>
    </row>
    <row r="353" spans="1:15" s="70" customFormat="1" x14ac:dyDescent="0.2">
      <c r="A353" s="76"/>
      <c r="I353" s="77"/>
      <c r="J353" s="77"/>
      <c r="O353" s="76"/>
    </row>
    <row r="354" spans="1:15" s="70" customFormat="1" x14ac:dyDescent="0.2">
      <c r="A354" s="76"/>
      <c r="I354" s="77"/>
      <c r="J354" s="77"/>
      <c r="O354" s="76"/>
    </row>
    <row r="355" spans="1:15" s="70" customFormat="1" x14ac:dyDescent="0.2">
      <c r="A355" s="76"/>
      <c r="I355" s="77"/>
      <c r="J355" s="77"/>
      <c r="O355" s="76"/>
    </row>
    <row r="356" spans="1:15" s="70" customFormat="1" x14ac:dyDescent="0.2">
      <c r="A356" s="76"/>
      <c r="I356" s="77"/>
      <c r="J356" s="77"/>
      <c r="O356" s="76"/>
    </row>
    <row r="357" spans="1:15" s="70" customFormat="1" x14ac:dyDescent="0.2">
      <c r="A357" s="76"/>
      <c r="I357" s="77"/>
      <c r="J357" s="77"/>
      <c r="O357" s="76"/>
    </row>
    <row r="358" spans="1:15" s="70" customFormat="1" x14ac:dyDescent="0.2">
      <c r="A358" s="76"/>
      <c r="I358" s="77"/>
      <c r="J358" s="77"/>
      <c r="O358" s="76"/>
    </row>
    <row r="359" spans="1:15" s="70" customFormat="1" x14ac:dyDescent="0.2">
      <c r="A359" s="76"/>
      <c r="I359" s="77"/>
      <c r="J359" s="77"/>
      <c r="O359" s="76"/>
    </row>
    <row r="360" spans="1:15" s="70" customFormat="1" x14ac:dyDescent="0.2">
      <c r="A360" s="76"/>
      <c r="I360" s="77"/>
      <c r="J360" s="77"/>
      <c r="O360" s="76"/>
    </row>
    <row r="361" spans="1:15" s="70" customFormat="1" x14ac:dyDescent="0.2">
      <c r="A361" s="76"/>
      <c r="I361" s="77"/>
      <c r="J361" s="77"/>
      <c r="O361" s="76"/>
    </row>
    <row r="362" spans="1:15" s="70" customFormat="1" x14ac:dyDescent="0.2">
      <c r="A362" s="76"/>
      <c r="I362" s="77"/>
      <c r="J362" s="77"/>
      <c r="O362" s="76"/>
    </row>
    <row r="363" spans="1:15" s="70" customFormat="1" x14ac:dyDescent="0.2">
      <c r="A363" s="76"/>
      <c r="I363" s="77"/>
      <c r="J363" s="77"/>
      <c r="O363" s="76"/>
    </row>
    <row r="364" spans="1:15" s="70" customFormat="1" x14ac:dyDescent="0.2">
      <c r="A364" s="76"/>
      <c r="I364" s="77"/>
      <c r="J364" s="77"/>
      <c r="O364" s="76"/>
    </row>
    <row r="365" spans="1:15" s="70" customFormat="1" x14ac:dyDescent="0.2">
      <c r="A365" s="76"/>
      <c r="I365" s="77"/>
      <c r="J365" s="77"/>
      <c r="O365" s="76"/>
    </row>
    <row r="366" spans="1:15" s="70" customFormat="1" x14ac:dyDescent="0.2">
      <c r="A366" s="76"/>
      <c r="I366" s="77"/>
      <c r="J366" s="77"/>
      <c r="O366" s="76"/>
    </row>
    <row r="367" spans="1:15" s="70" customFormat="1" x14ac:dyDescent="0.2">
      <c r="A367" s="76"/>
      <c r="I367" s="77"/>
      <c r="J367" s="77"/>
      <c r="O367" s="76"/>
    </row>
    <row r="368" spans="1:15" s="70" customFormat="1" x14ac:dyDescent="0.2">
      <c r="A368" s="76"/>
      <c r="I368" s="77"/>
      <c r="J368" s="77"/>
      <c r="O368" s="76"/>
    </row>
    <row r="369" spans="1:15" s="70" customFormat="1" x14ac:dyDescent="0.2">
      <c r="A369" s="76"/>
      <c r="I369" s="77"/>
      <c r="J369" s="77"/>
      <c r="O369" s="76"/>
    </row>
    <row r="370" spans="1:15" s="70" customFormat="1" x14ac:dyDescent="0.2">
      <c r="A370" s="76"/>
      <c r="I370" s="77"/>
      <c r="J370" s="77"/>
      <c r="O370" s="76"/>
    </row>
    <row r="371" spans="1:15" s="70" customFormat="1" x14ac:dyDescent="0.2">
      <c r="A371" s="76"/>
      <c r="I371" s="77"/>
      <c r="J371" s="77"/>
      <c r="O371" s="76"/>
    </row>
    <row r="372" spans="1:15" s="70" customFormat="1" x14ac:dyDescent="0.2">
      <c r="A372" s="76"/>
      <c r="I372" s="77"/>
      <c r="J372" s="77"/>
      <c r="O372" s="76"/>
    </row>
    <row r="373" spans="1:15" s="70" customFormat="1" x14ac:dyDescent="0.2">
      <c r="A373" s="76"/>
      <c r="I373" s="77"/>
      <c r="J373" s="77"/>
      <c r="O373" s="76"/>
    </row>
    <row r="374" spans="1:15" s="70" customFormat="1" x14ac:dyDescent="0.2">
      <c r="A374" s="76"/>
      <c r="I374" s="77"/>
      <c r="J374" s="77"/>
      <c r="O374" s="76"/>
    </row>
    <row r="375" spans="1:15" s="70" customFormat="1" x14ac:dyDescent="0.2">
      <c r="A375" s="76"/>
      <c r="I375" s="77"/>
      <c r="J375" s="77"/>
      <c r="O375" s="76"/>
    </row>
    <row r="376" spans="1:15" s="70" customFormat="1" x14ac:dyDescent="0.2">
      <c r="A376" s="76"/>
      <c r="I376" s="77"/>
      <c r="J376" s="77"/>
      <c r="O376" s="76"/>
    </row>
    <row r="377" spans="1:15" s="70" customFormat="1" x14ac:dyDescent="0.2">
      <c r="A377" s="76"/>
      <c r="I377" s="77"/>
      <c r="J377" s="77"/>
      <c r="O377" s="76"/>
    </row>
    <row r="378" spans="1:15" s="70" customFormat="1" x14ac:dyDescent="0.2">
      <c r="A378" s="76"/>
      <c r="I378" s="77"/>
      <c r="J378" s="77"/>
      <c r="O378" s="76"/>
    </row>
    <row r="379" spans="1:15" s="70" customFormat="1" x14ac:dyDescent="0.2">
      <c r="A379" s="76"/>
      <c r="I379" s="77"/>
      <c r="J379" s="77"/>
      <c r="O379" s="76"/>
    </row>
    <row r="380" spans="1:15" s="70" customFormat="1" x14ac:dyDescent="0.2">
      <c r="A380" s="76"/>
      <c r="I380" s="77"/>
      <c r="J380" s="77"/>
      <c r="O380" s="76"/>
    </row>
    <row r="381" spans="1:15" s="70" customFormat="1" x14ac:dyDescent="0.2">
      <c r="A381" s="76"/>
      <c r="I381" s="77"/>
      <c r="J381" s="77"/>
      <c r="O381" s="76"/>
    </row>
    <row r="382" spans="1:15" s="70" customFormat="1" x14ac:dyDescent="0.2">
      <c r="A382" s="76"/>
      <c r="I382" s="77"/>
      <c r="J382" s="77"/>
      <c r="O382" s="76"/>
    </row>
    <row r="383" spans="1:15" s="70" customFormat="1" x14ac:dyDescent="0.2">
      <c r="A383" s="76"/>
      <c r="I383" s="77"/>
      <c r="J383" s="77"/>
      <c r="O383" s="76"/>
    </row>
    <row r="384" spans="1:15" s="70" customFormat="1" x14ac:dyDescent="0.2">
      <c r="A384" s="76"/>
      <c r="I384" s="77"/>
      <c r="J384" s="77"/>
      <c r="O384" s="76"/>
    </row>
    <row r="385" spans="1:15" s="70" customFormat="1" x14ac:dyDescent="0.2">
      <c r="A385" s="76"/>
      <c r="I385" s="77"/>
      <c r="J385" s="77"/>
      <c r="O385" s="76"/>
    </row>
    <row r="386" spans="1:15" s="70" customFormat="1" x14ac:dyDescent="0.2">
      <c r="A386" s="76"/>
      <c r="I386" s="77"/>
      <c r="J386" s="77"/>
      <c r="O386" s="76"/>
    </row>
    <row r="387" spans="1:15" s="70" customFormat="1" x14ac:dyDescent="0.2">
      <c r="A387" s="76"/>
      <c r="I387" s="77"/>
      <c r="J387" s="77"/>
      <c r="O387" s="76"/>
    </row>
    <row r="388" spans="1:15" s="70" customFormat="1" x14ac:dyDescent="0.2">
      <c r="A388" s="76"/>
      <c r="I388" s="77"/>
      <c r="J388" s="77"/>
      <c r="O388" s="76"/>
    </row>
    <row r="389" spans="1:15" s="70" customFormat="1" x14ac:dyDescent="0.2">
      <c r="A389" s="76"/>
      <c r="I389" s="77"/>
      <c r="J389" s="77"/>
      <c r="O389" s="76"/>
    </row>
    <row r="390" spans="1:15" s="70" customFormat="1" x14ac:dyDescent="0.2">
      <c r="A390" s="76"/>
      <c r="I390" s="77"/>
      <c r="J390" s="77"/>
      <c r="O390" s="76"/>
    </row>
    <row r="391" spans="1:15" s="70" customFormat="1" x14ac:dyDescent="0.2">
      <c r="A391" s="76"/>
      <c r="I391" s="77"/>
      <c r="J391" s="77"/>
      <c r="O391" s="76"/>
    </row>
    <row r="392" spans="1:15" s="70" customFormat="1" x14ac:dyDescent="0.2">
      <c r="A392" s="76"/>
      <c r="I392" s="77"/>
      <c r="J392" s="77"/>
      <c r="O392" s="76"/>
    </row>
    <row r="393" spans="1:15" s="70" customFormat="1" x14ac:dyDescent="0.2">
      <c r="A393" s="76"/>
      <c r="I393" s="77"/>
      <c r="J393" s="77"/>
      <c r="O393" s="76"/>
    </row>
    <row r="394" spans="1:15" s="70" customFormat="1" x14ac:dyDescent="0.2">
      <c r="A394" s="76"/>
      <c r="I394" s="77"/>
      <c r="J394" s="77"/>
      <c r="O394" s="76"/>
    </row>
    <row r="395" spans="1:15" s="70" customFormat="1" x14ac:dyDescent="0.2">
      <c r="A395" s="76"/>
      <c r="I395" s="77"/>
      <c r="J395" s="77"/>
      <c r="O395" s="76"/>
    </row>
    <row r="396" spans="1:15" s="70" customFormat="1" x14ac:dyDescent="0.2">
      <c r="A396" s="76"/>
      <c r="I396" s="77"/>
      <c r="J396" s="77"/>
      <c r="O396" s="76"/>
    </row>
    <row r="397" spans="1:15" s="70" customFormat="1" x14ac:dyDescent="0.2">
      <c r="A397" s="76"/>
      <c r="I397" s="77"/>
      <c r="J397" s="77"/>
      <c r="O397" s="76"/>
    </row>
    <row r="398" spans="1:15" s="70" customFormat="1" x14ac:dyDescent="0.2">
      <c r="A398" s="76"/>
      <c r="I398" s="77"/>
      <c r="J398" s="77"/>
      <c r="O398" s="76"/>
    </row>
    <row r="399" spans="1:15" s="70" customFormat="1" x14ac:dyDescent="0.2">
      <c r="A399" s="76"/>
      <c r="I399" s="77"/>
      <c r="J399" s="77"/>
      <c r="O399" s="76"/>
    </row>
    <row r="400" spans="1:15" s="70" customFormat="1" x14ac:dyDescent="0.2">
      <c r="A400" s="76"/>
      <c r="I400" s="77"/>
      <c r="J400" s="77"/>
      <c r="O400" s="76"/>
    </row>
    <row r="401" spans="1:15" s="70" customFormat="1" x14ac:dyDescent="0.2">
      <c r="A401" s="76"/>
      <c r="I401" s="77"/>
      <c r="J401" s="77"/>
      <c r="O401" s="76"/>
    </row>
    <row r="402" spans="1:15" s="70" customFormat="1" x14ac:dyDescent="0.2">
      <c r="A402" s="76"/>
      <c r="I402" s="77"/>
      <c r="J402" s="77"/>
      <c r="O402" s="76"/>
    </row>
    <row r="403" spans="1:15" s="70" customFormat="1" x14ac:dyDescent="0.2">
      <c r="A403" s="76"/>
      <c r="I403" s="77"/>
      <c r="J403" s="77"/>
      <c r="O403" s="76"/>
    </row>
    <row r="404" spans="1:15" s="70" customFormat="1" x14ac:dyDescent="0.2">
      <c r="A404" s="76"/>
      <c r="I404" s="77"/>
      <c r="J404" s="77"/>
      <c r="O404" s="76"/>
    </row>
    <row r="405" spans="1:15" s="70" customFormat="1" x14ac:dyDescent="0.2">
      <c r="A405" s="76"/>
      <c r="I405" s="77"/>
      <c r="J405" s="77"/>
      <c r="O405" s="76"/>
    </row>
    <row r="406" spans="1:15" s="70" customFormat="1" x14ac:dyDescent="0.2">
      <c r="A406" s="76"/>
      <c r="I406" s="77"/>
      <c r="J406" s="77"/>
      <c r="O406" s="76"/>
    </row>
    <row r="407" spans="1:15" s="70" customFormat="1" x14ac:dyDescent="0.2">
      <c r="A407" s="76"/>
      <c r="I407" s="77"/>
      <c r="J407" s="77"/>
      <c r="O407" s="76"/>
    </row>
    <row r="408" spans="1:15" s="70" customFormat="1" x14ac:dyDescent="0.2">
      <c r="A408" s="76"/>
      <c r="I408" s="77"/>
      <c r="J408" s="77"/>
      <c r="O408" s="76"/>
    </row>
    <row r="409" spans="1:15" s="70" customFormat="1" x14ac:dyDescent="0.2">
      <c r="A409" s="76"/>
      <c r="I409" s="77"/>
      <c r="J409" s="77"/>
      <c r="O409" s="76"/>
    </row>
    <row r="410" spans="1:15" s="70" customFormat="1" x14ac:dyDescent="0.2">
      <c r="A410" s="76"/>
      <c r="I410" s="77"/>
      <c r="J410" s="77"/>
      <c r="O410" s="76"/>
    </row>
    <row r="411" spans="1:15" s="70" customFormat="1" x14ac:dyDescent="0.2">
      <c r="A411" s="76"/>
      <c r="I411" s="77"/>
      <c r="J411" s="77"/>
      <c r="O411" s="76"/>
    </row>
    <row r="412" spans="1:15" s="70" customFormat="1" x14ac:dyDescent="0.2">
      <c r="A412" s="76"/>
      <c r="I412" s="77"/>
      <c r="J412" s="77"/>
      <c r="O412" s="76"/>
    </row>
    <row r="413" spans="1:15" s="70" customFormat="1" x14ac:dyDescent="0.2">
      <c r="A413" s="76"/>
      <c r="I413" s="77"/>
      <c r="J413" s="77"/>
      <c r="O413" s="76"/>
    </row>
    <row r="414" spans="1:15" s="70" customFormat="1" x14ac:dyDescent="0.2">
      <c r="A414" s="76"/>
      <c r="I414" s="77"/>
      <c r="J414" s="77"/>
      <c r="O414" s="76"/>
    </row>
    <row r="415" spans="1:15" s="70" customFormat="1" x14ac:dyDescent="0.2">
      <c r="A415" s="76"/>
      <c r="I415" s="77"/>
      <c r="J415" s="77"/>
      <c r="O415" s="76"/>
    </row>
    <row r="416" spans="1:15" s="70" customFormat="1" x14ac:dyDescent="0.2">
      <c r="A416" s="76"/>
      <c r="I416" s="77"/>
      <c r="J416" s="77"/>
      <c r="O416" s="76"/>
    </row>
    <row r="417" spans="1:15" s="70" customFormat="1" x14ac:dyDescent="0.2">
      <c r="A417" s="76"/>
      <c r="I417" s="77"/>
      <c r="J417" s="77"/>
      <c r="O417" s="76"/>
    </row>
    <row r="418" spans="1:15" s="70" customFormat="1" x14ac:dyDescent="0.2">
      <c r="A418" s="76"/>
      <c r="I418" s="77"/>
      <c r="J418" s="77"/>
      <c r="O418" s="76"/>
    </row>
    <row r="419" spans="1:15" s="70" customFormat="1" x14ac:dyDescent="0.2">
      <c r="A419" s="76"/>
      <c r="I419" s="77"/>
      <c r="J419" s="77"/>
      <c r="O419" s="76"/>
    </row>
    <row r="420" spans="1:15" s="70" customFormat="1" x14ac:dyDescent="0.2">
      <c r="A420" s="76"/>
      <c r="I420" s="77"/>
      <c r="J420" s="77"/>
      <c r="O420" s="76"/>
    </row>
    <row r="421" spans="1:15" s="70" customFormat="1" x14ac:dyDescent="0.2">
      <c r="A421" s="76"/>
      <c r="I421" s="77"/>
      <c r="J421" s="77"/>
      <c r="O421" s="76"/>
    </row>
    <row r="422" spans="1:15" s="70" customFormat="1" x14ac:dyDescent="0.2">
      <c r="A422" s="76"/>
      <c r="I422" s="77"/>
      <c r="J422" s="77"/>
      <c r="O422" s="76"/>
    </row>
    <row r="423" spans="1:15" s="70" customFormat="1" x14ac:dyDescent="0.2">
      <c r="A423" s="76"/>
      <c r="I423" s="77"/>
      <c r="J423" s="77"/>
      <c r="O423" s="76"/>
    </row>
    <row r="424" spans="1:15" s="70" customFormat="1" x14ac:dyDescent="0.2">
      <c r="A424" s="76"/>
      <c r="I424" s="77"/>
      <c r="J424" s="77"/>
      <c r="O424" s="76"/>
    </row>
    <row r="425" spans="1:15" s="70" customFormat="1" x14ac:dyDescent="0.2">
      <c r="A425" s="76"/>
      <c r="I425" s="77"/>
      <c r="J425" s="77"/>
      <c r="O425" s="76"/>
    </row>
    <row r="426" spans="1:15" s="70" customFormat="1" x14ac:dyDescent="0.2">
      <c r="A426" s="76"/>
      <c r="I426" s="77"/>
      <c r="J426" s="77"/>
      <c r="O426" s="76"/>
    </row>
    <row r="427" spans="1:15" s="70" customFormat="1" x14ac:dyDescent="0.2">
      <c r="A427" s="76"/>
      <c r="I427" s="77"/>
      <c r="J427" s="77"/>
      <c r="O427" s="76"/>
    </row>
    <row r="428" spans="1:15" s="70" customFormat="1" x14ac:dyDescent="0.2">
      <c r="A428" s="76"/>
      <c r="I428" s="77"/>
      <c r="J428" s="77"/>
      <c r="O428" s="76"/>
    </row>
    <row r="429" spans="1:15" s="70" customFormat="1" x14ac:dyDescent="0.2">
      <c r="A429" s="76"/>
      <c r="I429" s="77"/>
      <c r="J429" s="77"/>
      <c r="O429" s="76"/>
    </row>
    <row r="430" spans="1:15" s="70" customFormat="1" x14ac:dyDescent="0.2">
      <c r="A430" s="76"/>
      <c r="I430" s="77"/>
      <c r="J430" s="77"/>
      <c r="O430" s="76"/>
    </row>
    <row r="431" spans="1:15" s="70" customFormat="1" x14ac:dyDescent="0.2">
      <c r="A431" s="76"/>
      <c r="I431" s="77"/>
      <c r="J431" s="77"/>
      <c r="O431" s="76"/>
    </row>
    <row r="432" spans="1:15" s="70" customFormat="1" x14ac:dyDescent="0.2">
      <c r="A432" s="76"/>
      <c r="I432" s="77"/>
      <c r="J432" s="77"/>
      <c r="O432" s="76"/>
    </row>
    <row r="433" spans="1:15" s="70" customFormat="1" x14ac:dyDescent="0.2">
      <c r="A433" s="76"/>
      <c r="I433" s="77"/>
      <c r="J433" s="77"/>
      <c r="O433" s="76"/>
    </row>
    <row r="434" spans="1:15" s="70" customFormat="1" x14ac:dyDescent="0.2">
      <c r="A434" s="76"/>
      <c r="I434" s="77"/>
      <c r="J434" s="77"/>
      <c r="O434" s="76"/>
    </row>
    <row r="435" spans="1:15" s="70" customFormat="1" x14ac:dyDescent="0.2">
      <c r="A435" s="76"/>
      <c r="I435" s="77"/>
      <c r="J435" s="77"/>
      <c r="O435" s="76"/>
    </row>
    <row r="436" spans="1:15" s="70" customFormat="1" x14ac:dyDescent="0.2">
      <c r="A436" s="76"/>
      <c r="I436" s="77"/>
      <c r="J436" s="77"/>
      <c r="O436" s="76"/>
    </row>
    <row r="437" spans="1:15" s="70" customFormat="1" x14ac:dyDescent="0.2">
      <c r="A437" s="76"/>
      <c r="I437" s="77"/>
      <c r="J437" s="77"/>
      <c r="O437" s="76"/>
    </row>
    <row r="438" spans="1:15" s="70" customFormat="1" x14ac:dyDescent="0.2">
      <c r="A438" s="76"/>
      <c r="I438" s="77"/>
      <c r="J438" s="77"/>
      <c r="O438" s="76"/>
    </row>
    <row r="439" spans="1:15" s="70" customFormat="1" x14ac:dyDescent="0.2">
      <c r="A439" s="76"/>
      <c r="I439" s="77"/>
      <c r="J439" s="77"/>
      <c r="O439" s="76"/>
    </row>
    <row r="440" spans="1:15" s="70" customFormat="1" x14ac:dyDescent="0.2">
      <c r="A440" s="76"/>
      <c r="I440" s="77"/>
      <c r="J440" s="77"/>
      <c r="O440" s="76"/>
    </row>
    <row r="441" spans="1:15" s="70" customFormat="1" x14ac:dyDescent="0.2">
      <c r="A441" s="76"/>
      <c r="I441" s="77"/>
      <c r="J441" s="77"/>
      <c r="O441" s="76"/>
    </row>
    <row r="442" spans="1:15" s="70" customFormat="1" x14ac:dyDescent="0.2">
      <c r="A442" s="76"/>
      <c r="I442" s="77"/>
      <c r="J442" s="77"/>
      <c r="O442" s="76"/>
    </row>
    <row r="443" spans="1:15" s="70" customFormat="1" x14ac:dyDescent="0.2">
      <c r="A443" s="76"/>
      <c r="I443" s="77"/>
      <c r="J443" s="77"/>
      <c r="O443" s="76"/>
    </row>
    <row r="444" spans="1:15" s="70" customFormat="1" x14ac:dyDescent="0.2">
      <c r="A444" s="76"/>
      <c r="I444" s="77"/>
      <c r="J444" s="77"/>
      <c r="O444" s="76"/>
    </row>
    <row r="445" spans="1:15" s="70" customFormat="1" x14ac:dyDescent="0.2">
      <c r="A445" s="76"/>
      <c r="I445" s="77"/>
      <c r="J445" s="77"/>
      <c r="O445" s="76"/>
    </row>
    <row r="446" spans="1:15" s="70" customFormat="1" x14ac:dyDescent="0.2">
      <c r="A446" s="76"/>
      <c r="I446" s="77"/>
      <c r="J446" s="77"/>
      <c r="O446" s="76"/>
    </row>
    <row r="447" spans="1:15" s="70" customFormat="1" x14ac:dyDescent="0.2">
      <c r="A447" s="76"/>
      <c r="I447" s="77"/>
      <c r="J447" s="77"/>
      <c r="O447" s="76"/>
    </row>
    <row r="448" spans="1:15" s="70" customFormat="1" x14ac:dyDescent="0.2">
      <c r="A448" s="76"/>
      <c r="I448" s="77"/>
      <c r="J448" s="77"/>
      <c r="O448" s="76"/>
    </row>
    <row r="449" spans="1:15" s="70" customFormat="1" x14ac:dyDescent="0.2">
      <c r="A449" s="76"/>
      <c r="I449" s="77"/>
      <c r="J449" s="77"/>
      <c r="O449" s="76"/>
    </row>
    <row r="450" spans="1:15" s="70" customFormat="1" x14ac:dyDescent="0.2">
      <c r="A450" s="76"/>
      <c r="I450" s="77"/>
      <c r="J450" s="77"/>
      <c r="O450" s="76"/>
    </row>
    <row r="451" spans="1:15" s="70" customFormat="1" x14ac:dyDescent="0.2">
      <c r="A451" s="76"/>
      <c r="I451" s="77"/>
      <c r="J451" s="77"/>
      <c r="O451" s="76"/>
    </row>
    <row r="452" spans="1:15" s="70" customFormat="1" x14ac:dyDescent="0.2">
      <c r="A452" s="76"/>
      <c r="I452" s="77"/>
      <c r="J452" s="77"/>
      <c r="O452" s="76"/>
    </row>
    <row r="453" spans="1:15" s="70" customFormat="1" x14ac:dyDescent="0.2">
      <c r="A453" s="76"/>
      <c r="I453" s="77"/>
      <c r="J453" s="77"/>
      <c r="O453" s="76"/>
    </row>
    <row r="454" spans="1:15" s="70" customFormat="1" x14ac:dyDescent="0.2">
      <c r="A454" s="76"/>
      <c r="I454" s="77"/>
      <c r="J454" s="77"/>
      <c r="O454" s="76"/>
    </row>
    <row r="455" spans="1:15" s="70" customFormat="1" x14ac:dyDescent="0.2">
      <c r="A455" s="76"/>
      <c r="I455" s="77"/>
      <c r="J455" s="77"/>
      <c r="O455" s="76"/>
    </row>
    <row r="456" spans="1:15" s="70" customFormat="1" x14ac:dyDescent="0.2">
      <c r="A456" s="76"/>
      <c r="I456" s="77"/>
      <c r="J456" s="77"/>
      <c r="O456" s="76"/>
    </row>
    <row r="457" spans="1:15" s="70" customFormat="1" x14ac:dyDescent="0.2">
      <c r="A457" s="76"/>
      <c r="I457" s="77"/>
      <c r="J457" s="77"/>
      <c r="O457" s="76"/>
    </row>
    <row r="458" spans="1:15" s="70" customFormat="1" x14ac:dyDescent="0.2">
      <c r="A458" s="76"/>
      <c r="I458" s="77"/>
      <c r="J458" s="77"/>
      <c r="O458" s="76"/>
    </row>
    <row r="459" spans="1:15" s="70" customFormat="1" x14ac:dyDescent="0.2">
      <c r="A459" s="76"/>
      <c r="I459" s="77"/>
      <c r="J459" s="77"/>
      <c r="O459" s="76"/>
    </row>
    <row r="460" spans="1:15" s="70" customFormat="1" x14ac:dyDescent="0.2">
      <c r="A460" s="76"/>
      <c r="I460" s="77"/>
      <c r="J460" s="77"/>
      <c r="O460" s="76"/>
    </row>
    <row r="461" spans="1:15" s="70" customFormat="1" x14ac:dyDescent="0.2">
      <c r="A461" s="76"/>
      <c r="I461" s="77"/>
      <c r="J461" s="77"/>
      <c r="O461" s="76"/>
    </row>
    <row r="462" spans="1:15" s="70" customFormat="1" x14ac:dyDescent="0.2">
      <c r="A462" s="76"/>
      <c r="I462" s="77"/>
      <c r="J462" s="77"/>
      <c r="O462" s="76"/>
    </row>
    <row r="463" spans="1:15" s="70" customFormat="1" x14ac:dyDescent="0.2">
      <c r="A463" s="76"/>
      <c r="I463" s="77"/>
      <c r="J463" s="77"/>
      <c r="O463" s="76"/>
    </row>
    <row r="464" spans="1:15" s="70" customFormat="1" x14ac:dyDescent="0.2">
      <c r="A464" s="76"/>
      <c r="I464" s="77"/>
      <c r="J464" s="77"/>
      <c r="O464" s="76"/>
    </row>
    <row r="465" spans="1:15" s="70" customFormat="1" x14ac:dyDescent="0.2">
      <c r="A465" s="76"/>
      <c r="I465" s="77"/>
      <c r="J465" s="77"/>
      <c r="O465" s="76"/>
    </row>
    <row r="466" spans="1:15" s="70" customFormat="1" x14ac:dyDescent="0.2">
      <c r="A466" s="76"/>
      <c r="I466" s="77"/>
      <c r="J466" s="77"/>
      <c r="O466" s="76"/>
    </row>
    <row r="467" spans="1:15" s="70" customFormat="1" x14ac:dyDescent="0.2">
      <c r="A467" s="76"/>
      <c r="I467" s="77"/>
      <c r="J467" s="77"/>
      <c r="O467" s="76"/>
    </row>
    <row r="468" spans="1:15" s="70" customFormat="1" x14ac:dyDescent="0.2">
      <c r="A468" s="76"/>
      <c r="I468" s="77"/>
      <c r="J468" s="77"/>
      <c r="O468" s="76"/>
    </row>
    <row r="469" spans="1:15" s="70" customFormat="1" x14ac:dyDescent="0.2">
      <c r="A469" s="76"/>
      <c r="I469" s="77"/>
      <c r="J469" s="77"/>
      <c r="O469" s="76"/>
    </row>
    <row r="470" spans="1:15" s="70" customFormat="1" x14ac:dyDescent="0.2">
      <c r="A470" s="76"/>
      <c r="I470" s="77"/>
      <c r="J470" s="77"/>
      <c r="O470" s="76"/>
    </row>
    <row r="471" spans="1:15" s="70" customFormat="1" x14ac:dyDescent="0.2">
      <c r="A471" s="76"/>
      <c r="I471" s="77"/>
      <c r="J471" s="77"/>
      <c r="O471" s="76"/>
    </row>
    <row r="472" spans="1:15" s="70" customFormat="1" x14ac:dyDescent="0.2">
      <c r="A472" s="76"/>
      <c r="I472" s="77"/>
      <c r="J472" s="77"/>
      <c r="O472" s="76"/>
    </row>
    <row r="473" spans="1:15" s="70" customFormat="1" x14ac:dyDescent="0.2">
      <c r="A473" s="76"/>
      <c r="I473" s="77"/>
      <c r="J473" s="77"/>
      <c r="O473" s="76"/>
    </row>
    <row r="474" spans="1:15" s="70" customFormat="1" x14ac:dyDescent="0.2">
      <c r="A474" s="76"/>
      <c r="I474" s="77"/>
      <c r="J474" s="77"/>
      <c r="O474" s="76"/>
    </row>
    <row r="475" spans="1:15" s="70" customFormat="1" x14ac:dyDescent="0.2">
      <c r="A475" s="76"/>
      <c r="I475" s="77"/>
      <c r="J475" s="77"/>
      <c r="O475" s="76"/>
    </row>
    <row r="476" spans="1:15" s="70" customFormat="1" x14ac:dyDescent="0.2">
      <c r="A476" s="76"/>
      <c r="I476" s="77"/>
      <c r="J476" s="77"/>
      <c r="O476" s="76"/>
    </row>
    <row r="477" spans="1:15" s="70" customFormat="1" x14ac:dyDescent="0.2">
      <c r="A477" s="76"/>
      <c r="I477" s="77"/>
      <c r="J477" s="77"/>
      <c r="O477" s="76"/>
    </row>
    <row r="478" spans="1:15" s="70" customFormat="1" x14ac:dyDescent="0.2">
      <c r="A478" s="76"/>
      <c r="I478" s="77"/>
      <c r="J478" s="77"/>
      <c r="O478" s="76"/>
    </row>
    <row r="479" spans="1:15" s="70" customFormat="1" x14ac:dyDescent="0.2">
      <c r="A479" s="76"/>
      <c r="I479" s="77"/>
      <c r="J479" s="77"/>
      <c r="O479" s="76"/>
    </row>
    <row r="480" spans="1:15" s="70" customFormat="1" x14ac:dyDescent="0.2">
      <c r="A480" s="76"/>
      <c r="I480" s="77"/>
      <c r="J480" s="77"/>
      <c r="O480" s="76"/>
    </row>
    <row r="481" spans="1:33" s="70" customFormat="1" x14ac:dyDescent="0.2">
      <c r="A481" s="76"/>
      <c r="I481" s="77"/>
      <c r="J481" s="77"/>
      <c r="O481" s="76"/>
    </row>
    <row r="482" spans="1:33" s="70" customFormat="1" x14ac:dyDescent="0.2">
      <c r="A482" s="76"/>
      <c r="I482" s="77"/>
      <c r="J482" s="77"/>
      <c r="O482" s="76"/>
    </row>
    <row r="483" spans="1:33" s="70" customFormat="1" x14ac:dyDescent="0.2">
      <c r="A483" s="76"/>
      <c r="I483" s="77"/>
      <c r="J483" s="77"/>
      <c r="O483" s="76"/>
    </row>
    <row r="484" spans="1:33" s="70" customFormat="1" x14ac:dyDescent="0.2">
      <c r="A484" s="76"/>
      <c r="I484" s="77"/>
      <c r="J484" s="77"/>
      <c r="O484" s="76"/>
    </row>
    <row r="485" spans="1:33" s="70" customFormat="1" x14ac:dyDescent="0.2">
      <c r="A485" s="76"/>
      <c r="I485" s="77"/>
      <c r="J485" s="77"/>
      <c r="O485" s="76"/>
    </row>
    <row r="486" spans="1:33" s="70" customFormat="1" x14ac:dyDescent="0.2">
      <c r="A486" s="76"/>
      <c r="I486" s="77"/>
      <c r="J486" s="77"/>
      <c r="O486" s="76"/>
    </row>
    <row r="487" spans="1:33" s="70" customFormat="1" x14ac:dyDescent="0.2">
      <c r="A487" s="76"/>
      <c r="I487" s="77"/>
      <c r="J487" s="77"/>
      <c r="O487" s="76"/>
    </row>
    <row r="488" spans="1:33" s="70" customFormat="1" x14ac:dyDescent="0.2">
      <c r="A488" s="76"/>
      <c r="I488" s="77"/>
      <c r="J488" s="77"/>
      <c r="O488" s="76"/>
    </row>
    <row r="489" spans="1:33" s="70" customFormat="1" x14ac:dyDescent="0.2">
      <c r="A489" s="76"/>
      <c r="I489" s="77"/>
      <c r="J489" s="77"/>
      <c r="O489" s="76"/>
    </row>
    <row r="490" spans="1:33" s="70" customFormat="1" x14ac:dyDescent="0.2">
      <c r="A490" s="76"/>
      <c r="I490" s="77"/>
      <c r="J490" s="77"/>
      <c r="O490" s="76"/>
    </row>
    <row r="491" spans="1:33" s="70" customFormat="1" x14ac:dyDescent="0.2">
      <c r="A491" s="76"/>
      <c r="I491" s="77"/>
      <c r="J491" s="77"/>
      <c r="O491" s="76"/>
    </row>
    <row r="492" spans="1:33" s="70" customFormat="1" x14ac:dyDescent="0.2">
      <c r="A492" s="76"/>
      <c r="I492" s="77"/>
      <c r="J492" s="77"/>
      <c r="O492" s="76"/>
    </row>
    <row r="493" spans="1:33" s="70" customFormat="1" x14ac:dyDescent="0.2">
      <c r="A493" s="76"/>
      <c r="I493" s="77"/>
      <c r="J493" s="77"/>
      <c r="O493" s="76"/>
    </row>
    <row r="494" spans="1:33" s="70" customFormat="1" x14ac:dyDescent="0.2">
      <c r="A494" s="76"/>
      <c r="I494" s="77"/>
      <c r="J494" s="77"/>
      <c r="O494" s="76"/>
    </row>
    <row r="495" spans="1:33" s="70" customFormat="1" x14ac:dyDescent="0.2">
      <c r="I495" s="77"/>
      <c r="J495" s="77"/>
      <c r="O495" s="76"/>
    </row>
    <row r="496" spans="1:33" s="70" customFormat="1" x14ac:dyDescent="0.2">
      <c r="A496" s="68"/>
      <c r="B496" s="68"/>
      <c r="C496" s="77"/>
      <c r="D496" s="77"/>
      <c r="E496" s="68"/>
      <c r="F496" s="68"/>
      <c r="G496" s="68"/>
      <c r="H496" s="68"/>
      <c r="I496" s="77"/>
      <c r="J496" s="77"/>
      <c r="K496" s="68"/>
      <c r="L496" s="68"/>
      <c r="M496" s="77"/>
      <c r="N496" s="102"/>
      <c r="O496" s="103"/>
      <c r="P496" s="68"/>
      <c r="Q496" s="68"/>
      <c r="R496" s="68"/>
      <c r="S496" s="77"/>
      <c r="T496" s="77"/>
      <c r="U496" s="77"/>
      <c r="V496" s="77"/>
      <c r="W496" s="68"/>
      <c r="X496" s="68"/>
      <c r="Y496" s="77"/>
      <c r="Z496" s="68"/>
      <c r="AA496" s="68"/>
      <c r="AB496" s="77"/>
      <c r="AC496" s="68"/>
      <c r="AD496" s="77"/>
      <c r="AE496" s="68"/>
      <c r="AF496" s="68"/>
      <c r="AG496" s="77"/>
    </row>
    <row r="497" spans="1:33" s="70" customFormat="1" x14ac:dyDescent="0.2">
      <c r="A497" s="68"/>
      <c r="B497" s="68"/>
      <c r="C497" s="77"/>
      <c r="D497" s="77"/>
      <c r="E497" s="68"/>
      <c r="F497" s="68"/>
      <c r="G497" s="68"/>
      <c r="H497" s="68"/>
      <c r="I497" s="77"/>
      <c r="J497" s="77"/>
      <c r="K497" s="68"/>
      <c r="L497" s="68"/>
      <c r="M497" s="77"/>
      <c r="N497" s="102"/>
      <c r="O497" s="103"/>
      <c r="P497" s="68"/>
      <c r="Q497" s="68"/>
      <c r="R497" s="68"/>
      <c r="S497" s="77"/>
      <c r="T497" s="77"/>
      <c r="U497" s="77"/>
      <c r="V497" s="77"/>
      <c r="W497" s="68"/>
      <c r="X497" s="68"/>
      <c r="Y497" s="77"/>
      <c r="Z497" s="68"/>
      <c r="AA497" s="68"/>
      <c r="AB497" s="77"/>
      <c r="AC497" s="68"/>
      <c r="AD497" s="77"/>
      <c r="AE497" s="68"/>
      <c r="AF497" s="68"/>
      <c r="AG497" s="77"/>
    </row>
  </sheetData>
  <protectedRanges>
    <protectedRange password="D8A5" sqref="U3:U4 C496:C65536 C173:H494 A496:A65536 Q496:Q65536 Y496:Y65536 U496:U65536 K496:K65536 L5 K3:K4 Q3:Q4 Y3:Y4 AI497:AZ65536 AO57:AP61 A3:A105 K6:L105 U105 S106:U494 AU3:AZ4 Q105:R105 R5:R104 V5:V105 Z5:Z105 AD496:AD65536 AD3:AD4 AE5:AE105 AL3:AM11 AL20:AM20 AL23:AM26 AL13:AM16 AL18:AM18 AN3:AP56 AK114:AU174 AL28:AM106 AQ3:AT106 AI107:AJ174 AN62:AP106 AK107:AT113 C3:C105 AI3:AK106 AX5:AZ34 AU5:AU56 K173:R494" name="範囲1"/>
    <protectedRange password="D8A5" sqref="AV5:AW143" name="範囲1_1"/>
    <protectedRange password="D8A5" sqref="AV144:AW174" name="範囲1_2"/>
    <protectedRange password="D8A5" sqref="I173:I494" name="範囲1_3"/>
    <protectedRange password="D8A5" sqref="J173:J494" name="範囲1_1_1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4">
    <mergeCell ref="A3:A4"/>
    <mergeCell ref="B3:B4"/>
    <mergeCell ref="Y3:Y4"/>
    <mergeCell ref="AD3:AD4"/>
  </mergeCells>
  <phoneticPr fontId="2"/>
  <conditionalFormatting sqref="A5:H105 K5:AG105">
    <cfRule type="expression" dxfId="2" priority="3" stopIfTrue="1">
      <formula>MOD(ROW()+1,5)=0</formula>
    </cfRule>
  </conditionalFormatting>
  <conditionalFormatting sqref="I5:I105">
    <cfRule type="expression" dxfId="1" priority="2" stopIfTrue="1">
      <formula>MOD(ROW()+1,5)=0</formula>
    </cfRule>
  </conditionalFormatting>
  <conditionalFormatting sqref="J5:J105">
    <cfRule type="expression" dxfId="0" priority="1" stopIfTrue="1">
      <formula>MOD(ROW()+1,5)=0</formula>
    </cfRule>
  </conditionalFormatting>
  <dataValidations count="14">
    <dataValidation type="list" allowBlank="1" showInputMessage="1" showErrorMessage="1" sqref="AG5:AG105 AB5:AB105">
      <formula1>$AR$5:$AR$8</formula1>
    </dataValidation>
    <dataValidation imeMode="halfKatakana" allowBlank="1" showInputMessage="1" showErrorMessage="1" sqref="L496:L65536 L3:L4 G4:I105 J4"/>
    <dataValidation type="list" allowBlank="1" showInputMessage="1" showErrorMessage="1" sqref="K5:K105">
      <formula1>$AY$5:$AY$6</formula1>
    </dataValidation>
    <dataValidation type="list" allowBlank="1" showInputMessage="1" showErrorMessage="1" sqref="M5:M105">
      <formula1>$AT$5:$AT$19</formula1>
    </dataValidation>
    <dataValidation type="list" allowBlank="1" showInputMessage="1" showErrorMessage="1" sqref="Y105">
      <formula1>$AJ$5:$AJ$71</formula1>
    </dataValidation>
    <dataValidation type="list" allowBlank="1" showInputMessage="1" showErrorMessage="1" sqref="A106:A494">
      <formula1>$AK$13:$AK$13</formula1>
    </dataValidation>
    <dataValidation type="list" allowBlank="1" showInputMessage="1" showErrorMessage="1" sqref="Q5:Q104 U5:U104">
      <formula1>$AI$5:$AI$98</formula1>
    </dataValidation>
    <dataValidation type="list" allowBlank="1" showInputMessage="1" showErrorMessage="1" sqref="P5:P105">
      <formula1>$AO$5:$AO$61</formula1>
    </dataValidation>
    <dataValidation type="list" allowBlank="1" showInputMessage="1" showErrorMessage="1" sqref="Y6:Y104">
      <formula1>$AL$5:$AL$23</formula1>
    </dataValidation>
    <dataValidation type="list" allowBlank="1" showInputMessage="1" showErrorMessage="1" sqref="Y5">
      <formula1>$AL$5:$AL$11</formula1>
    </dataValidation>
    <dataValidation type="list" allowBlank="1" showInputMessage="1" showErrorMessage="1" sqref="AD5:AD105">
      <formula1>$AL$12:$AL$16</formula1>
    </dataValidation>
    <dataValidation type="list" allowBlank="1" showInputMessage="1" showErrorMessage="1" sqref="C105">
      <formula1>$AV$5:$AV$156</formula1>
    </dataValidation>
    <dataValidation type="list" allowBlank="1" showInputMessage="1" showErrorMessage="1" sqref="C5:C104">
      <formula1>$AV$5:$AV$174</formula1>
    </dataValidation>
    <dataValidation type="list" imeMode="halfKatakana" allowBlank="1" showInputMessage="1" showErrorMessage="1" sqref="J5:J105">
      <formula1>$BB$5:$BB$12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38" sqref="C38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9" t="s">
        <v>191</v>
      </c>
      <c r="B1" s="9" t="s">
        <v>130</v>
      </c>
      <c r="C1" s="9" t="s">
        <v>133</v>
      </c>
    </row>
    <row r="2" spans="1:3" x14ac:dyDescent="0.2">
      <c r="A2" s="9" t="s">
        <v>204</v>
      </c>
      <c r="B2" s="9" t="s">
        <v>205</v>
      </c>
      <c r="C2" s="9"/>
    </row>
    <row r="3" spans="1:3" x14ac:dyDescent="0.2">
      <c r="A3" s="9" t="s">
        <v>206</v>
      </c>
      <c r="B3" s="9" t="s">
        <v>207</v>
      </c>
      <c r="C3" s="9"/>
    </row>
    <row r="4" spans="1:3" x14ac:dyDescent="0.2">
      <c r="A4" s="9" t="s">
        <v>208</v>
      </c>
      <c r="B4" s="9" t="s">
        <v>209</v>
      </c>
      <c r="C4" s="9"/>
    </row>
    <row r="5" spans="1:3" x14ac:dyDescent="0.2">
      <c r="A5" s="9" t="s">
        <v>210</v>
      </c>
      <c r="B5" s="9" t="s">
        <v>211</v>
      </c>
      <c r="C5" s="9"/>
    </row>
    <row r="6" spans="1:3" x14ac:dyDescent="0.2">
      <c r="A6" s="9" t="s">
        <v>213</v>
      </c>
      <c r="B6" s="9" t="s">
        <v>125</v>
      </c>
      <c r="C6" s="9"/>
    </row>
    <row r="7" spans="1:3" x14ac:dyDescent="0.2">
      <c r="A7" s="9" t="s">
        <v>124</v>
      </c>
      <c r="B7" s="9" t="s">
        <v>219</v>
      </c>
      <c r="C7" s="9"/>
    </row>
    <row r="8" spans="1:3" x14ac:dyDescent="0.2">
      <c r="A8" s="9" t="s">
        <v>220</v>
      </c>
      <c r="B8" s="9" t="s">
        <v>221</v>
      </c>
      <c r="C8" s="9"/>
    </row>
    <row r="9" spans="1:3" x14ac:dyDescent="0.2">
      <c r="A9" s="9" t="s">
        <v>239</v>
      </c>
      <c r="B9" s="9" t="s">
        <v>240</v>
      </c>
      <c r="C9" s="9" t="s">
        <v>85</v>
      </c>
    </row>
    <row r="10" spans="1:3" x14ac:dyDescent="0.2">
      <c r="A10" s="9" t="s">
        <v>247</v>
      </c>
      <c r="B10" s="9" t="s">
        <v>248</v>
      </c>
      <c r="C10" s="9" t="s">
        <v>91</v>
      </c>
    </row>
    <row r="11" spans="1:3" x14ac:dyDescent="0.2">
      <c r="A11" s="9" t="s">
        <v>254</v>
      </c>
      <c r="B11" s="9" t="s">
        <v>255</v>
      </c>
      <c r="C11" s="9" t="s">
        <v>96</v>
      </c>
    </row>
    <row r="12" spans="1:3" x14ac:dyDescent="0.2">
      <c r="A12" s="9" t="s">
        <v>262</v>
      </c>
      <c r="B12" s="9" t="s">
        <v>263</v>
      </c>
      <c r="C12" s="9" t="s">
        <v>131</v>
      </c>
    </row>
    <row r="13" spans="1:3" x14ac:dyDescent="0.2">
      <c r="A13" s="9" t="s">
        <v>264</v>
      </c>
      <c r="B13" s="9" t="s">
        <v>265</v>
      </c>
      <c r="C13" s="9" t="s">
        <v>131</v>
      </c>
    </row>
    <row r="14" spans="1:3" x14ac:dyDescent="0.2">
      <c r="A14" s="9" t="s">
        <v>270</v>
      </c>
      <c r="B14" s="9" t="s">
        <v>271</v>
      </c>
      <c r="C14" s="9" t="s">
        <v>131</v>
      </c>
    </row>
    <row r="15" spans="1:3" x14ac:dyDescent="0.2">
      <c r="A15" s="9" t="s">
        <v>272</v>
      </c>
      <c r="B15" s="9" t="s">
        <v>273</v>
      </c>
      <c r="C15" s="9" t="s">
        <v>131</v>
      </c>
    </row>
    <row r="16" spans="1:3" x14ac:dyDescent="0.2">
      <c r="A16" s="9" t="s">
        <v>274</v>
      </c>
      <c r="B16" s="9" t="s">
        <v>275</v>
      </c>
      <c r="C16" s="9" t="s">
        <v>131</v>
      </c>
    </row>
    <row r="17" spans="1:3" x14ac:dyDescent="0.2">
      <c r="A17" s="9" t="s">
        <v>276</v>
      </c>
      <c r="B17" s="9" t="s">
        <v>277</v>
      </c>
      <c r="C17" s="9" t="s">
        <v>131</v>
      </c>
    </row>
    <row r="18" spans="1:3" x14ac:dyDescent="0.2">
      <c r="A18" s="9" t="s">
        <v>278</v>
      </c>
      <c r="B18" s="9" t="s">
        <v>279</v>
      </c>
      <c r="C18" s="9" t="s">
        <v>131</v>
      </c>
    </row>
    <row r="19" spans="1:3" x14ac:dyDescent="0.2">
      <c r="A19" s="9" t="s">
        <v>280</v>
      </c>
      <c r="B19" s="9" t="s">
        <v>281</v>
      </c>
      <c r="C19" s="9" t="s">
        <v>97</v>
      </c>
    </row>
    <row r="20" spans="1:3" x14ac:dyDescent="0.2">
      <c r="A20" s="9" t="s">
        <v>289</v>
      </c>
      <c r="B20" s="9" t="s">
        <v>290</v>
      </c>
      <c r="C20" s="9" t="s">
        <v>105</v>
      </c>
    </row>
    <row r="21" spans="1:3" x14ac:dyDescent="0.2">
      <c r="A21" s="9" t="s">
        <v>19</v>
      </c>
      <c r="B21" s="9" t="s">
        <v>20</v>
      </c>
      <c r="C21" s="9" t="s">
        <v>97</v>
      </c>
    </row>
    <row r="22" spans="1:3" x14ac:dyDescent="0.2">
      <c r="A22" s="9" t="s">
        <v>26</v>
      </c>
      <c r="B22" s="9" t="s">
        <v>27</v>
      </c>
      <c r="C22" s="9" t="s">
        <v>112</v>
      </c>
    </row>
    <row r="23" spans="1:3" x14ac:dyDescent="0.2">
      <c r="A23" s="9" t="s">
        <v>54</v>
      </c>
      <c r="B23" s="9" t="s">
        <v>55</v>
      </c>
      <c r="C23" s="9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9" sqref="B9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9" t="s">
        <v>191</v>
      </c>
      <c r="B1" s="9" t="s">
        <v>130</v>
      </c>
      <c r="C1" s="9" t="s">
        <v>133</v>
      </c>
    </row>
    <row r="2" spans="1:3" x14ac:dyDescent="0.2">
      <c r="A2" s="9" t="s">
        <v>204</v>
      </c>
      <c r="B2" s="9" t="s">
        <v>205</v>
      </c>
      <c r="C2" s="9"/>
    </row>
    <row r="3" spans="1:3" x14ac:dyDescent="0.2">
      <c r="A3" s="9" t="s">
        <v>206</v>
      </c>
      <c r="B3" s="9" t="s">
        <v>207</v>
      </c>
      <c r="C3" s="9"/>
    </row>
    <row r="4" spans="1:3" x14ac:dyDescent="0.2">
      <c r="A4" s="9" t="s">
        <v>208</v>
      </c>
      <c r="B4" s="9" t="s">
        <v>209</v>
      </c>
      <c r="C4" s="9"/>
    </row>
    <row r="5" spans="1:3" x14ac:dyDescent="0.2">
      <c r="A5" s="9" t="s">
        <v>210</v>
      </c>
      <c r="B5" s="9" t="s">
        <v>211</v>
      </c>
      <c r="C5" s="9"/>
    </row>
    <row r="6" spans="1:3" x14ac:dyDescent="0.2">
      <c r="A6" s="9" t="s">
        <v>213</v>
      </c>
      <c r="B6" s="9" t="s">
        <v>125</v>
      </c>
      <c r="C6" s="9"/>
    </row>
    <row r="7" spans="1:3" x14ac:dyDescent="0.2">
      <c r="A7" s="9" t="s">
        <v>124</v>
      </c>
      <c r="B7" s="9" t="s">
        <v>219</v>
      </c>
      <c r="C7" s="9"/>
    </row>
    <row r="8" spans="1:3" x14ac:dyDescent="0.2">
      <c r="A8" s="9" t="s">
        <v>228</v>
      </c>
      <c r="B8" s="9" t="s">
        <v>229</v>
      </c>
      <c r="C8" s="9" t="s">
        <v>230</v>
      </c>
    </row>
    <row r="9" spans="1:3" x14ac:dyDescent="0.2">
      <c r="A9" s="9" t="s">
        <v>250</v>
      </c>
      <c r="B9" s="9" t="s">
        <v>248</v>
      </c>
      <c r="C9" s="9" t="s">
        <v>93</v>
      </c>
    </row>
    <row r="10" spans="1:3" x14ac:dyDescent="0.2">
      <c r="A10" s="9" t="s">
        <v>256</v>
      </c>
      <c r="B10" s="9" t="s">
        <v>255</v>
      </c>
      <c r="C10" s="9" t="s">
        <v>257</v>
      </c>
    </row>
    <row r="11" spans="1:3" x14ac:dyDescent="0.2">
      <c r="A11" s="9" t="s">
        <v>262</v>
      </c>
      <c r="B11" s="9" t="s">
        <v>263</v>
      </c>
      <c r="C11" s="9" t="s">
        <v>131</v>
      </c>
    </row>
    <row r="12" spans="1:3" x14ac:dyDescent="0.2">
      <c r="A12" s="9" t="s">
        <v>264</v>
      </c>
      <c r="B12" s="9" t="s">
        <v>265</v>
      </c>
      <c r="C12" s="9" t="s">
        <v>131</v>
      </c>
    </row>
    <row r="13" spans="1:3" x14ac:dyDescent="0.2">
      <c r="A13" s="9" t="s">
        <v>270</v>
      </c>
      <c r="B13" s="9" t="s">
        <v>271</v>
      </c>
      <c r="C13" s="9" t="s">
        <v>131</v>
      </c>
    </row>
    <row r="14" spans="1:3" x14ac:dyDescent="0.2">
      <c r="A14" s="9" t="s">
        <v>272</v>
      </c>
      <c r="B14" s="9" t="s">
        <v>273</v>
      </c>
      <c r="C14" s="9" t="s">
        <v>131</v>
      </c>
    </row>
    <row r="15" spans="1:3" x14ac:dyDescent="0.2">
      <c r="A15" s="9" t="s">
        <v>274</v>
      </c>
      <c r="B15" s="9" t="s">
        <v>275</v>
      </c>
      <c r="C15" s="9" t="s">
        <v>131</v>
      </c>
    </row>
    <row r="16" spans="1:3" x14ac:dyDescent="0.2">
      <c r="A16" s="9" t="s">
        <v>276</v>
      </c>
      <c r="B16" s="9" t="s">
        <v>277</v>
      </c>
      <c r="C16" s="9" t="s">
        <v>131</v>
      </c>
    </row>
    <row r="17" spans="1:3" x14ac:dyDescent="0.2">
      <c r="A17" s="9" t="s">
        <v>278</v>
      </c>
      <c r="B17" s="9" t="s">
        <v>279</v>
      </c>
      <c r="C17" s="9" t="s">
        <v>131</v>
      </c>
    </row>
    <row r="18" spans="1:3" x14ac:dyDescent="0.2">
      <c r="A18" s="9" t="s">
        <v>286</v>
      </c>
      <c r="B18" s="9" t="s">
        <v>281</v>
      </c>
      <c r="C18" s="9" t="s">
        <v>102</v>
      </c>
    </row>
    <row r="19" spans="1:3" x14ac:dyDescent="0.2">
      <c r="A19" s="9" t="s">
        <v>17</v>
      </c>
      <c r="B19" s="9" t="s">
        <v>290</v>
      </c>
      <c r="C19" s="9" t="s">
        <v>107</v>
      </c>
    </row>
    <row r="20" spans="1:3" x14ac:dyDescent="0.2">
      <c r="A20" s="9" t="s">
        <v>24</v>
      </c>
      <c r="B20" s="9" t="s">
        <v>20</v>
      </c>
      <c r="C20" s="9" t="s">
        <v>111</v>
      </c>
    </row>
    <row r="21" spans="1:3" x14ac:dyDescent="0.2">
      <c r="A21" s="9" t="s">
        <v>29</v>
      </c>
      <c r="B21" s="9" t="s">
        <v>27</v>
      </c>
      <c r="C21" s="9" t="s">
        <v>114</v>
      </c>
    </row>
    <row r="22" spans="1:3" x14ac:dyDescent="0.2">
      <c r="A22" s="9" t="s">
        <v>48</v>
      </c>
      <c r="B22" s="9" t="s">
        <v>49</v>
      </c>
      <c r="C22" s="9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19" workbookViewId="0">
      <selection activeCell="A36" sqref="A36:C36"/>
    </sheetView>
  </sheetViews>
  <sheetFormatPr defaultRowHeight="13.2" x14ac:dyDescent="0.2"/>
  <cols>
    <col min="1" max="1" width="7.109375" bestFit="1" customWidth="1"/>
    <col min="2" max="2" width="20" bestFit="1" customWidth="1"/>
    <col min="3" max="3" width="46.6640625" bestFit="1" customWidth="1"/>
  </cols>
  <sheetData>
    <row r="1" spans="1:3" x14ac:dyDescent="0.2">
      <c r="A1" s="9" t="s">
        <v>81</v>
      </c>
      <c r="B1" s="9" t="s">
        <v>130</v>
      </c>
      <c r="C1" s="9" t="s">
        <v>133</v>
      </c>
    </row>
    <row r="2" spans="1:3" x14ac:dyDescent="0.2">
      <c r="A2" s="9" t="s">
        <v>200</v>
      </c>
      <c r="B2" s="9" t="s">
        <v>201</v>
      </c>
      <c r="C2" s="9"/>
    </row>
    <row r="3" spans="1:3" x14ac:dyDescent="0.2">
      <c r="A3" s="9" t="s">
        <v>202</v>
      </c>
      <c r="B3" s="9" t="s">
        <v>203</v>
      </c>
      <c r="C3" s="9"/>
    </row>
    <row r="4" spans="1:3" x14ac:dyDescent="0.2">
      <c r="A4" s="9" t="s">
        <v>204</v>
      </c>
      <c r="B4" s="9" t="s">
        <v>205</v>
      </c>
      <c r="C4" s="9"/>
    </row>
    <row r="5" spans="1:3" x14ac:dyDescent="0.2">
      <c r="A5" s="9" t="s">
        <v>206</v>
      </c>
      <c r="B5" s="9" t="s">
        <v>207</v>
      </c>
      <c r="C5" s="9"/>
    </row>
    <row r="6" spans="1:3" x14ac:dyDescent="0.2">
      <c r="A6" s="9" t="s">
        <v>208</v>
      </c>
      <c r="B6" s="9" t="s">
        <v>209</v>
      </c>
      <c r="C6" s="9"/>
    </row>
    <row r="7" spans="1:3" x14ac:dyDescent="0.2">
      <c r="A7" s="9" t="s">
        <v>210</v>
      </c>
      <c r="B7" s="9" t="s">
        <v>211</v>
      </c>
      <c r="C7" s="9"/>
    </row>
    <row r="8" spans="1:3" x14ac:dyDescent="0.2">
      <c r="A8" s="9" t="s">
        <v>212</v>
      </c>
      <c r="B8" s="9" t="s">
        <v>123</v>
      </c>
      <c r="C8" s="9"/>
    </row>
    <row r="9" spans="1:3" x14ac:dyDescent="0.2">
      <c r="A9" s="9" t="s">
        <v>213</v>
      </c>
      <c r="B9" s="9" t="s">
        <v>125</v>
      </c>
      <c r="C9" s="9"/>
    </row>
    <row r="10" spans="1:3" x14ac:dyDescent="0.2">
      <c r="A10" s="9" t="s">
        <v>214</v>
      </c>
      <c r="B10" s="9" t="s">
        <v>215</v>
      </c>
      <c r="C10" s="9"/>
    </row>
    <row r="11" spans="1:3" x14ac:dyDescent="0.2">
      <c r="A11" s="9" t="s">
        <v>216</v>
      </c>
      <c r="B11" s="9" t="s">
        <v>217</v>
      </c>
      <c r="C11" s="9"/>
    </row>
    <row r="12" spans="1:3" x14ac:dyDescent="0.2">
      <c r="A12" s="9" t="s">
        <v>218</v>
      </c>
      <c r="B12" s="9" t="s">
        <v>126</v>
      </c>
      <c r="C12" s="9"/>
    </row>
    <row r="13" spans="1:3" x14ac:dyDescent="0.2">
      <c r="A13" s="9" t="s">
        <v>124</v>
      </c>
      <c r="B13" s="9" t="s">
        <v>219</v>
      </c>
      <c r="C13" s="9"/>
    </row>
    <row r="14" spans="1:3" x14ac:dyDescent="0.2">
      <c r="A14" s="9" t="s">
        <v>220</v>
      </c>
      <c r="B14" s="9" t="s">
        <v>221</v>
      </c>
      <c r="C14" s="9"/>
    </row>
    <row r="15" spans="1:3" x14ac:dyDescent="0.2">
      <c r="A15" s="9" t="s">
        <v>222</v>
      </c>
      <c r="B15" s="9" t="s">
        <v>223</v>
      </c>
      <c r="C15" s="9" t="s">
        <v>82</v>
      </c>
    </row>
    <row r="16" spans="1:3" x14ac:dyDescent="0.2">
      <c r="A16" s="9" t="s">
        <v>224</v>
      </c>
      <c r="B16" s="9" t="s">
        <v>223</v>
      </c>
      <c r="C16" s="9" t="s">
        <v>83</v>
      </c>
    </row>
    <row r="17" spans="1:3" x14ac:dyDescent="0.2">
      <c r="A17" s="9" t="s">
        <v>225</v>
      </c>
      <c r="B17" s="9" t="s">
        <v>223</v>
      </c>
      <c r="C17" s="9" t="s">
        <v>84</v>
      </c>
    </row>
    <row r="18" spans="1:3" x14ac:dyDescent="0.2">
      <c r="A18" s="9" t="s">
        <v>226</v>
      </c>
      <c r="B18" s="9" t="s">
        <v>223</v>
      </c>
      <c r="C18" s="9" t="s">
        <v>227</v>
      </c>
    </row>
    <row r="19" spans="1:3" x14ac:dyDescent="0.2">
      <c r="A19" s="9" t="s">
        <v>228</v>
      </c>
      <c r="B19" s="9" t="s">
        <v>229</v>
      </c>
      <c r="C19" s="9" t="s">
        <v>230</v>
      </c>
    </row>
    <row r="20" spans="1:3" x14ac:dyDescent="0.2">
      <c r="A20" s="9" t="s">
        <v>231</v>
      </c>
      <c r="B20" s="9" t="s">
        <v>229</v>
      </c>
      <c r="C20" s="9" t="s">
        <v>232</v>
      </c>
    </row>
    <row r="21" spans="1:3" x14ac:dyDescent="0.2">
      <c r="A21" s="9" t="s">
        <v>233</v>
      </c>
      <c r="B21" s="9" t="s">
        <v>229</v>
      </c>
      <c r="C21" s="9" t="s">
        <v>234</v>
      </c>
    </row>
    <row r="22" spans="1:3" x14ac:dyDescent="0.2">
      <c r="A22" s="9" t="s">
        <v>235</v>
      </c>
      <c r="B22" s="9" t="s">
        <v>229</v>
      </c>
      <c r="C22" s="9" t="s">
        <v>236</v>
      </c>
    </row>
    <row r="23" spans="1:3" x14ac:dyDescent="0.2">
      <c r="A23" s="9" t="s">
        <v>237</v>
      </c>
      <c r="B23" s="9" t="s">
        <v>229</v>
      </c>
      <c r="C23" s="9" t="s">
        <v>238</v>
      </c>
    </row>
    <row r="24" spans="1:3" x14ac:dyDescent="0.2">
      <c r="A24" s="9" t="s">
        <v>239</v>
      </c>
      <c r="B24" s="9" t="s">
        <v>240</v>
      </c>
      <c r="C24" s="9" t="s">
        <v>85</v>
      </c>
    </row>
    <row r="25" spans="1:3" x14ac:dyDescent="0.2">
      <c r="A25" s="9" t="s">
        <v>241</v>
      </c>
      <c r="B25" s="9" t="s">
        <v>240</v>
      </c>
      <c r="C25" s="9" t="s">
        <v>86</v>
      </c>
    </row>
    <row r="26" spans="1:3" x14ac:dyDescent="0.2">
      <c r="A26" s="9" t="s">
        <v>242</v>
      </c>
      <c r="B26" s="9" t="s">
        <v>240</v>
      </c>
      <c r="C26" s="9" t="s">
        <v>87</v>
      </c>
    </row>
    <row r="27" spans="1:3" x14ac:dyDescent="0.2">
      <c r="A27" s="9" t="s">
        <v>243</v>
      </c>
      <c r="B27" s="9" t="s">
        <v>244</v>
      </c>
      <c r="C27" s="9" t="s">
        <v>88</v>
      </c>
    </row>
    <row r="28" spans="1:3" x14ac:dyDescent="0.2">
      <c r="A28" s="9" t="s">
        <v>245</v>
      </c>
      <c r="B28" s="9" t="s">
        <v>244</v>
      </c>
      <c r="C28" s="9" t="s">
        <v>89</v>
      </c>
    </row>
    <row r="29" spans="1:3" x14ac:dyDescent="0.2">
      <c r="A29" s="9" t="s">
        <v>246</v>
      </c>
      <c r="B29" s="9" t="s">
        <v>244</v>
      </c>
      <c r="C29" s="9" t="s">
        <v>90</v>
      </c>
    </row>
    <row r="30" spans="1:3" x14ac:dyDescent="0.2">
      <c r="A30" s="9" t="s">
        <v>247</v>
      </c>
      <c r="B30" s="9" t="s">
        <v>248</v>
      </c>
      <c r="C30" s="9" t="s">
        <v>91</v>
      </c>
    </row>
    <row r="31" spans="1:3" x14ac:dyDescent="0.2">
      <c r="A31" s="9" t="s">
        <v>249</v>
      </c>
      <c r="B31" s="9" t="s">
        <v>248</v>
      </c>
      <c r="C31" s="9" t="s">
        <v>92</v>
      </c>
    </row>
    <row r="32" spans="1:3" x14ac:dyDescent="0.2">
      <c r="A32" s="9" t="s">
        <v>250</v>
      </c>
      <c r="B32" s="9" t="s">
        <v>248</v>
      </c>
      <c r="C32" s="9" t="s">
        <v>93</v>
      </c>
    </row>
    <row r="33" spans="1:3" x14ac:dyDescent="0.2">
      <c r="A33" s="9" t="s">
        <v>251</v>
      </c>
      <c r="B33" s="9" t="s">
        <v>252</v>
      </c>
      <c r="C33" s="9" t="s">
        <v>94</v>
      </c>
    </row>
    <row r="34" spans="1:3" x14ac:dyDescent="0.2">
      <c r="A34" s="9" t="s">
        <v>253</v>
      </c>
      <c r="B34" s="9" t="s">
        <v>252</v>
      </c>
      <c r="C34" s="9" t="s">
        <v>95</v>
      </c>
    </row>
    <row r="35" spans="1:3" x14ac:dyDescent="0.2">
      <c r="A35" s="9" t="s">
        <v>254</v>
      </c>
      <c r="B35" s="9" t="s">
        <v>255</v>
      </c>
      <c r="C35" s="9" t="s">
        <v>96</v>
      </c>
    </row>
    <row r="36" spans="1:3" x14ac:dyDescent="0.2">
      <c r="A36" s="9" t="s">
        <v>256</v>
      </c>
      <c r="B36" s="9" t="s">
        <v>255</v>
      </c>
      <c r="C36" s="9" t="s">
        <v>257</v>
      </c>
    </row>
    <row r="37" spans="1:3" x14ac:dyDescent="0.2">
      <c r="A37" s="9" t="s">
        <v>258</v>
      </c>
      <c r="B37" s="9" t="s">
        <v>259</v>
      </c>
      <c r="C37" s="9" t="s">
        <v>131</v>
      </c>
    </row>
    <row r="38" spans="1:3" x14ac:dyDescent="0.2">
      <c r="A38" s="9" t="s">
        <v>260</v>
      </c>
      <c r="B38" s="9" t="s">
        <v>261</v>
      </c>
      <c r="C38" s="9" t="s">
        <v>131</v>
      </c>
    </row>
    <row r="39" spans="1:3" x14ac:dyDescent="0.2">
      <c r="A39" s="9" t="s">
        <v>262</v>
      </c>
      <c r="B39" s="9" t="s">
        <v>263</v>
      </c>
      <c r="C39" s="9" t="s">
        <v>131</v>
      </c>
    </row>
    <row r="40" spans="1:3" x14ac:dyDescent="0.2">
      <c r="A40" s="9" t="s">
        <v>264</v>
      </c>
      <c r="B40" s="9" t="s">
        <v>265</v>
      </c>
      <c r="C40" s="9" t="s">
        <v>131</v>
      </c>
    </row>
    <row r="41" spans="1:3" x14ac:dyDescent="0.2">
      <c r="A41" s="9" t="s">
        <v>266</v>
      </c>
      <c r="B41" s="9" t="s">
        <v>267</v>
      </c>
      <c r="C41" s="9" t="s">
        <v>131</v>
      </c>
    </row>
    <row r="42" spans="1:3" x14ac:dyDescent="0.2">
      <c r="A42" s="9" t="s">
        <v>268</v>
      </c>
      <c r="B42" s="9" t="s">
        <v>269</v>
      </c>
      <c r="C42" s="9" t="s">
        <v>131</v>
      </c>
    </row>
    <row r="43" spans="1:3" x14ac:dyDescent="0.2">
      <c r="A43" s="9" t="s">
        <v>270</v>
      </c>
      <c r="B43" s="9" t="s">
        <v>271</v>
      </c>
      <c r="C43" s="9" t="s">
        <v>131</v>
      </c>
    </row>
    <row r="44" spans="1:3" x14ac:dyDescent="0.2">
      <c r="A44" s="9" t="s">
        <v>272</v>
      </c>
      <c r="B44" s="9" t="s">
        <v>273</v>
      </c>
      <c r="C44" s="9" t="s">
        <v>131</v>
      </c>
    </row>
    <row r="45" spans="1:3" x14ac:dyDescent="0.2">
      <c r="A45" s="9" t="s">
        <v>274</v>
      </c>
      <c r="B45" s="9" t="s">
        <v>275</v>
      </c>
      <c r="C45" s="9" t="s">
        <v>131</v>
      </c>
    </row>
    <row r="46" spans="1:3" x14ac:dyDescent="0.2">
      <c r="A46" s="9" t="s">
        <v>276</v>
      </c>
      <c r="B46" s="9" t="s">
        <v>277</v>
      </c>
      <c r="C46" s="9" t="s">
        <v>131</v>
      </c>
    </row>
    <row r="47" spans="1:3" x14ac:dyDescent="0.2">
      <c r="A47" s="9" t="s">
        <v>278</v>
      </c>
      <c r="B47" s="9" t="s">
        <v>279</v>
      </c>
      <c r="C47" s="9" t="s">
        <v>131</v>
      </c>
    </row>
    <row r="48" spans="1:3" x14ac:dyDescent="0.2">
      <c r="A48" s="9" t="s">
        <v>280</v>
      </c>
      <c r="B48" s="9" t="s">
        <v>281</v>
      </c>
      <c r="C48" s="9" t="s">
        <v>97</v>
      </c>
    </row>
    <row r="49" spans="1:3" x14ac:dyDescent="0.2">
      <c r="A49" s="9" t="s">
        <v>282</v>
      </c>
      <c r="B49" s="9" t="s">
        <v>281</v>
      </c>
      <c r="C49" s="9" t="s">
        <v>98</v>
      </c>
    </row>
    <row r="50" spans="1:3" x14ac:dyDescent="0.2">
      <c r="A50" s="9" t="s">
        <v>283</v>
      </c>
      <c r="B50" s="9" t="s">
        <v>281</v>
      </c>
      <c r="C50" s="9" t="s">
        <v>99</v>
      </c>
    </row>
    <row r="51" spans="1:3" x14ac:dyDescent="0.2">
      <c r="A51" s="9" t="s">
        <v>284</v>
      </c>
      <c r="B51" s="9" t="s">
        <v>281</v>
      </c>
      <c r="C51" s="9" t="s">
        <v>100</v>
      </c>
    </row>
    <row r="52" spans="1:3" x14ac:dyDescent="0.2">
      <c r="A52" s="9" t="s">
        <v>285</v>
      </c>
      <c r="B52" s="9" t="s">
        <v>281</v>
      </c>
      <c r="C52" s="9" t="s">
        <v>101</v>
      </c>
    </row>
    <row r="53" spans="1:3" x14ac:dyDescent="0.2">
      <c r="A53" s="9" t="s">
        <v>286</v>
      </c>
      <c r="B53" s="9" t="s">
        <v>281</v>
      </c>
      <c r="C53" s="9" t="s">
        <v>102</v>
      </c>
    </row>
    <row r="54" spans="1:3" x14ac:dyDescent="0.2">
      <c r="A54" s="9" t="s">
        <v>287</v>
      </c>
      <c r="B54" s="9" t="s">
        <v>281</v>
      </c>
      <c r="C54" s="9" t="s">
        <v>103</v>
      </c>
    </row>
    <row r="55" spans="1:3" x14ac:dyDescent="0.2">
      <c r="A55" s="9" t="s">
        <v>288</v>
      </c>
      <c r="B55" s="9" t="s">
        <v>281</v>
      </c>
      <c r="C55" s="9" t="s">
        <v>104</v>
      </c>
    </row>
    <row r="56" spans="1:3" x14ac:dyDescent="0.2">
      <c r="A56" s="9" t="s">
        <v>289</v>
      </c>
      <c r="B56" s="9" t="s">
        <v>290</v>
      </c>
      <c r="C56" s="9" t="s">
        <v>105</v>
      </c>
    </row>
    <row r="57" spans="1:3" x14ac:dyDescent="0.2">
      <c r="A57" s="9" t="s">
        <v>16</v>
      </c>
      <c r="B57" s="9" t="s">
        <v>290</v>
      </c>
      <c r="C57" s="9" t="s">
        <v>106</v>
      </c>
    </row>
    <row r="58" spans="1:3" x14ac:dyDescent="0.2">
      <c r="A58" s="9" t="s">
        <v>17</v>
      </c>
      <c r="B58" s="9" t="s">
        <v>290</v>
      </c>
      <c r="C58" s="9" t="s">
        <v>107</v>
      </c>
    </row>
    <row r="59" spans="1:3" x14ac:dyDescent="0.2">
      <c r="A59" s="9" t="s">
        <v>18</v>
      </c>
      <c r="B59" s="9" t="s">
        <v>290</v>
      </c>
      <c r="C59" s="9" t="s">
        <v>108</v>
      </c>
    </row>
    <row r="60" spans="1:3" x14ac:dyDescent="0.2">
      <c r="A60" s="9" t="s">
        <v>19</v>
      </c>
      <c r="B60" s="9" t="s">
        <v>20</v>
      </c>
      <c r="C60" s="9" t="s">
        <v>97</v>
      </c>
    </row>
    <row r="61" spans="1:3" x14ac:dyDescent="0.2">
      <c r="A61" s="9" t="s">
        <v>21</v>
      </c>
      <c r="B61" s="9" t="s">
        <v>20</v>
      </c>
      <c r="C61" s="9" t="s">
        <v>109</v>
      </c>
    </row>
    <row r="62" spans="1:3" x14ac:dyDescent="0.2">
      <c r="A62" s="9" t="s">
        <v>22</v>
      </c>
      <c r="B62" s="9" t="s">
        <v>20</v>
      </c>
      <c r="C62" s="9" t="s">
        <v>99</v>
      </c>
    </row>
    <row r="63" spans="1:3" x14ac:dyDescent="0.2">
      <c r="A63" s="9" t="s">
        <v>23</v>
      </c>
      <c r="B63" s="9" t="s">
        <v>20</v>
      </c>
      <c r="C63" s="9" t="s">
        <v>110</v>
      </c>
    </row>
    <row r="64" spans="1:3" x14ac:dyDescent="0.2">
      <c r="A64" s="9" t="s">
        <v>24</v>
      </c>
      <c r="B64" s="9" t="s">
        <v>20</v>
      </c>
      <c r="C64" s="9" t="s">
        <v>111</v>
      </c>
    </row>
    <row r="65" spans="1:3" x14ac:dyDescent="0.2">
      <c r="A65" s="9" t="s">
        <v>25</v>
      </c>
      <c r="B65" s="9" t="s">
        <v>20</v>
      </c>
      <c r="C65" s="9" t="s">
        <v>103</v>
      </c>
    </row>
    <row r="66" spans="1:3" x14ac:dyDescent="0.2">
      <c r="A66" s="9" t="s">
        <v>26</v>
      </c>
      <c r="B66" s="9" t="s">
        <v>27</v>
      </c>
      <c r="C66" s="9" t="s">
        <v>112</v>
      </c>
    </row>
    <row r="67" spans="1:3" x14ac:dyDescent="0.2">
      <c r="A67" s="9" t="s">
        <v>28</v>
      </c>
      <c r="B67" s="9" t="s">
        <v>27</v>
      </c>
      <c r="C67" s="9" t="s">
        <v>113</v>
      </c>
    </row>
    <row r="68" spans="1:3" x14ac:dyDescent="0.2">
      <c r="A68" s="9" t="s">
        <v>29</v>
      </c>
      <c r="B68" s="9" t="s">
        <v>27</v>
      </c>
      <c r="C68" s="9" t="s">
        <v>114</v>
      </c>
    </row>
    <row r="69" spans="1:3" x14ac:dyDescent="0.2">
      <c r="A69" s="9" t="s">
        <v>30</v>
      </c>
      <c r="B69" s="9" t="s">
        <v>27</v>
      </c>
      <c r="C69" s="9" t="s">
        <v>115</v>
      </c>
    </row>
    <row r="70" spans="1:3" x14ac:dyDescent="0.2">
      <c r="A70" s="9" t="s">
        <v>31</v>
      </c>
      <c r="B70" s="9" t="s">
        <v>27</v>
      </c>
      <c r="C70" s="9" t="s">
        <v>116</v>
      </c>
    </row>
    <row r="71" spans="1:3" x14ac:dyDescent="0.2">
      <c r="A71" s="9" t="s">
        <v>32</v>
      </c>
      <c r="B71" s="9" t="s">
        <v>33</v>
      </c>
      <c r="C71" s="9" t="s">
        <v>131</v>
      </c>
    </row>
    <row r="72" spans="1:3" x14ac:dyDescent="0.2">
      <c r="A72" s="9" t="s">
        <v>34</v>
      </c>
      <c r="B72" s="9" t="s">
        <v>35</v>
      </c>
      <c r="C72" s="9" t="s">
        <v>117</v>
      </c>
    </row>
    <row r="73" spans="1:3" x14ac:dyDescent="0.2">
      <c r="A73" s="9" t="s">
        <v>36</v>
      </c>
      <c r="B73" s="9" t="s">
        <v>35</v>
      </c>
      <c r="C73" s="9" t="s">
        <v>5</v>
      </c>
    </row>
    <row r="74" spans="1:3" x14ac:dyDescent="0.2">
      <c r="A74" s="9" t="s">
        <v>37</v>
      </c>
      <c r="B74" s="9" t="s">
        <v>35</v>
      </c>
      <c r="C74" s="9" t="s">
        <v>6</v>
      </c>
    </row>
    <row r="75" spans="1:3" x14ac:dyDescent="0.2">
      <c r="A75" s="9" t="s">
        <v>38</v>
      </c>
      <c r="B75" s="9" t="s">
        <v>35</v>
      </c>
      <c r="C75" s="9" t="s">
        <v>7</v>
      </c>
    </row>
    <row r="76" spans="1:3" x14ac:dyDescent="0.2">
      <c r="A76" s="9" t="s">
        <v>39</v>
      </c>
      <c r="B76" s="9" t="s">
        <v>35</v>
      </c>
      <c r="C76" s="9" t="s">
        <v>8</v>
      </c>
    </row>
    <row r="77" spans="1:3" x14ac:dyDescent="0.2">
      <c r="A77" s="9" t="s">
        <v>40</v>
      </c>
      <c r="B77" s="9" t="s">
        <v>41</v>
      </c>
      <c r="C77" s="9" t="s">
        <v>42</v>
      </c>
    </row>
    <row r="78" spans="1:3" x14ac:dyDescent="0.2">
      <c r="A78" s="9" t="s">
        <v>43</v>
      </c>
      <c r="B78" s="9" t="s">
        <v>44</v>
      </c>
      <c r="C78" s="9" t="s">
        <v>45</v>
      </c>
    </row>
    <row r="79" spans="1:3" x14ac:dyDescent="0.2">
      <c r="A79" s="9" t="s">
        <v>46</v>
      </c>
      <c r="B79" s="9" t="s">
        <v>44</v>
      </c>
      <c r="C79" s="9" t="s">
        <v>47</v>
      </c>
    </row>
    <row r="80" spans="1:3" x14ac:dyDescent="0.2">
      <c r="A80" s="9" t="s">
        <v>48</v>
      </c>
      <c r="B80" s="9" t="s">
        <v>49</v>
      </c>
      <c r="C80" s="9" t="s">
        <v>50</v>
      </c>
    </row>
    <row r="81" spans="1:3" x14ac:dyDescent="0.2">
      <c r="A81" s="9" t="s">
        <v>51</v>
      </c>
      <c r="B81" s="9" t="s">
        <v>52</v>
      </c>
      <c r="C81" s="9" t="s">
        <v>53</v>
      </c>
    </row>
    <row r="82" spans="1:3" x14ac:dyDescent="0.2">
      <c r="A82" s="9" t="s">
        <v>54</v>
      </c>
      <c r="B82" s="9" t="s">
        <v>55</v>
      </c>
      <c r="C82" s="9" t="s">
        <v>56</v>
      </c>
    </row>
    <row r="83" spans="1:3" x14ac:dyDescent="0.2">
      <c r="A83" s="9" t="s">
        <v>57</v>
      </c>
      <c r="B83" s="9" t="s">
        <v>55</v>
      </c>
      <c r="C83" s="9" t="s">
        <v>58</v>
      </c>
    </row>
    <row r="84" spans="1:3" x14ac:dyDescent="0.2">
      <c r="A84" s="9" t="s">
        <v>59</v>
      </c>
      <c r="B84" s="9" t="s">
        <v>60</v>
      </c>
      <c r="C84" s="9"/>
    </row>
    <row r="85" spans="1:3" x14ac:dyDescent="0.2">
      <c r="A85" s="9" t="s">
        <v>61</v>
      </c>
      <c r="B85" s="9" t="s">
        <v>62</v>
      </c>
      <c r="C85" s="9"/>
    </row>
    <row r="86" spans="1:3" x14ac:dyDescent="0.2">
      <c r="A86" s="9" t="s">
        <v>63</v>
      </c>
      <c r="B86" s="9" t="s">
        <v>64</v>
      </c>
      <c r="C86" s="9"/>
    </row>
    <row r="87" spans="1:3" x14ac:dyDescent="0.2">
      <c r="A87" s="9" t="s">
        <v>65</v>
      </c>
      <c r="B87" s="9" t="s">
        <v>66</v>
      </c>
      <c r="C87" s="9"/>
    </row>
    <row r="88" spans="1:3" x14ac:dyDescent="0.2">
      <c r="A88" s="9" t="s">
        <v>67</v>
      </c>
      <c r="B88" s="9" t="s">
        <v>68</v>
      </c>
      <c r="C88" s="9"/>
    </row>
    <row r="89" spans="1:3" x14ac:dyDescent="0.2">
      <c r="A89" s="9" t="s">
        <v>69</v>
      </c>
      <c r="B89" s="9" t="s">
        <v>70</v>
      </c>
      <c r="C89" s="9"/>
    </row>
    <row r="90" spans="1:3" x14ac:dyDescent="0.2">
      <c r="A90" s="9" t="s">
        <v>71</v>
      </c>
      <c r="B90" s="9" t="s">
        <v>72</v>
      </c>
      <c r="C90" s="9"/>
    </row>
    <row r="91" spans="1:3" x14ac:dyDescent="0.2">
      <c r="A91" s="9" t="s">
        <v>73</v>
      </c>
      <c r="B91" s="9" t="s">
        <v>74</v>
      </c>
      <c r="C91" s="9"/>
    </row>
    <row r="92" spans="1:3" x14ac:dyDescent="0.2">
      <c r="A92" s="9" t="s">
        <v>75</v>
      </c>
      <c r="B92" s="9" t="s">
        <v>76</v>
      </c>
      <c r="C92" s="9"/>
    </row>
    <row r="93" spans="1:3" x14ac:dyDescent="0.2">
      <c r="A93" s="9" t="s">
        <v>77</v>
      </c>
      <c r="B93" s="9" t="s">
        <v>78</v>
      </c>
      <c r="C93" s="9"/>
    </row>
    <row r="94" spans="1:3" x14ac:dyDescent="0.2">
      <c r="A94" s="9" t="s">
        <v>79</v>
      </c>
      <c r="B94" s="9" t="s">
        <v>80</v>
      </c>
      <c r="C94" s="9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workbookViewId="0">
      <selection activeCell="J44" sqref="J44"/>
    </sheetView>
  </sheetViews>
  <sheetFormatPr defaultColWidth="9" defaultRowHeight="12" x14ac:dyDescent="0.2"/>
  <cols>
    <col min="1" max="1" width="7" style="3" bestFit="1" customWidth="1"/>
    <col min="2" max="2" width="7.6640625" style="3" customWidth="1"/>
    <col min="3" max="3" width="9.6640625" style="3" customWidth="1"/>
    <col min="4" max="4" width="12.33203125" style="3" customWidth="1"/>
    <col min="5" max="16384" width="9" style="3"/>
  </cols>
  <sheetData>
    <row r="1" spans="2:5" x14ac:dyDescent="0.2">
      <c r="B1" s="4" t="s">
        <v>134</v>
      </c>
      <c r="C1" s="5"/>
      <c r="D1" s="5"/>
      <c r="E1" s="5"/>
    </row>
    <row r="2" spans="2:5" x14ac:dyDescent="0.2">
      <c r="B2" s="2" t="s">
        <v>191</v>
      </c>
      <c r="C2" s="2" t="s">
        <v>140</v>
      </c>
      <c r="D2" s="2" t="s">
        <v>133</v>
      </c>
    </row>
    <row r="3" spans="2:5" x14ac:dyDescent="0.2">
      <c r="B3" s="6" t="s">
        <v>192</v>
      </c>
      <c r="C3" s="2" t="s">
        <v>127</v>
      </c>
      <c r="D3" s="2" t="s">
        <v>138</v>
      </c>
    </row>
    <row r="4" spans="2:5" x14ac:dyDescent="0.2">
      <c r="B4" s="6" t="s">
        <v>193</v>
      </c>
      <c r="C4" s="2" t="s">
        <v>135</v>
      </c>
      <c r="D4" s="2"/>
    </row>
    <row r="5" spans="2:5" x14ac:dyDescent="0.2">
      <c r="B5" s="6" t="s">
        <v>194</v>
      </c>
      <c r="C5" s="2" t="s">
        <v>136</v>
      </c>
      <c r="D5" s="2"/>
    </row>
    <row r="6" spans="2:5" x14ac:dyDescent="0.2">
      <c r="B6" s="6" t="s">
        <v>195</v>
      </c>
      <c r="C6" s="2" t="s">
        <v>128</v>
      </c>
      <c r="D6" s="2" t="s">
        <v>138</v>
      </c>
    </row>
    <row r="7" spans="2:5" x14ac:dyDescent="0.2">
      <c r="B7" s="6" t="s">
        <v>196</v>
      </c>
      <c r="C7" s="2" t="s">
        <v>139</v>
      </c>
      <c r="D7" s="2"/>
    </row>
    <row r="8" spans="2:5" x14ac:dyDescent="0.2">
      <c r="B8" s="6" t="s">
        <v>197</v>
      </c>
      <c r="C8" s="2" t="s">
        <v>129</v>
      </c>
      <c r="D8" s="2" t="s">
        <v>138</v>
      </c>
    </row>
    <row r="9" spans="2:5" x14ac:dyDescent="0.2">
      <c r="B9" s="6" t="s">
        <v>198</v>
      </c>
      <c r="C9" s="2" t="s">
        <v>137</v>
      </c>
      <c r="D9" s="2" t="s">
        <v>138</v>
      </c>
    </row>
    <row r="11" spans="2:5" x14ac:dyDescent="0.2">
      <c r="B11" s="7" t="s">
        <v>142</v>
      </c>
    </row>
    <row r="12" spans="2:5" x14ac:dyDescent="0.2">
      <c r="B12" s="2" t="s">
        <v>199</v>
      </c>
      <c r="C12" s="2" t="s">
        <v>190</v>
      </c>
    </row>
    <row r="13" spans="2:5" x14ac:dyDescent="0.2">
      <c r="B13" s="8">
        <v>0</v>
      </c>
      <c r="C13" s="2" t="s">
        <v>143</v>
      </c>
    </row>
    <row r="14" spans="2:5" x14ac:dyDescent="0.2">
      <c r="B14" s="8">
        <v>1</v>
      </c>
      <c r="C14" s="2" t="s">
        <v>132</v>
      </c>
    </row>
    <row r="15" spans="2:5" x14ac:dyDescent="0.2">
      <c r="B15" s="8">
        <v>2</v>
      </c>
      <c r="C15" s="2" t="s">
        <v>144</v>
      </c>
    </row>
    <row r="16" spans="2:5" x14ac:dyDescent="0.2">
      <c r="B16" s="8">
        <v>3</v>
      </c>
      <c r="C16" s="2" t="s">
        <v>145</v>
      </c>
    </row>
    <row r="17" spans="2:7" x14ac:dyDescent="0.2">
      <c r="B17" s="8">
        <v>4</v>
      </c>
      <c r="C17" s="2" t="s">
        <v>146</v>
      </c>
    </row>
    <row r="18" spans="2:7" x14ac:dyDescent="0.2">
      <c r="B18" s="8">
        <v>5</v>
      </c>
      <c r="C18" s="2" t="s">
        <v>147</v>
      </c>
    </row>
    <row r="19" spans="2:7" x14ac:dyDescent="0.2">
      <c r="B19" s="8">
        <v>6</v>
      </c>
      <c r="C19" s="2" t="s">
        <v>148</v>
      </c>
    </row>
    <row r="20" spans="2:7" ht="13.2" x14ac:dyDescent="0.2">
      <c r="B20" s="8">
        <v>7</v>
      </c>
      <c r="C20" s="2" t="s">
        <v>149</v>
      </c>
      <c r="G20"/>
    </row>
    <row r="21" spans="2:7" ht="13.2" x14ac:dyDescent="0.2">
      <c r="B21" s="8">
        <v>8</v>
      </c>
      <c r="C21" s="2" t="s">
        <v>150</v>
      </c>
      <c r="E21"/>
    </row>
    <row r="22" spans="2:7" ht="13.2" x14ac:dyDescent="0.2">
      <c r="B22" s="8">
        <v>9</v>
      </c>
      <c r="C22" s="2" t="s">
        <v>151</v>
      </c>
      <c r="E22"/>
    </row>
    <row r="23" spans="2:7" ht="13.2" x14ac:dyDescent="0.2">
      <c r="B23" s="2">
        <v>10</v>
      </c>
      <c r="C23" s="2" t="s">
        <v>152</v>
      </c>
      <c r="E23"/>
    </row>
    <row r="24" spans="2:7" ht="13.2" x14ac:dyDescent="0.2">
      <c r="B24" s="2">
        <v>11</v>
      </c>
      <c r="C24" s="2" t="s">
        <v>153</v>
      </c>
      <c r="E24"/>
    </row>
    <row r="25" spans="2:7" ht="13.2" x14ac:dyDescent="0.2">
      <c r="B25" s="2">
        <v>12</v>
      </c>
      <c r="C25" s="2" t="s">
        <v>154</v>
      </c>
      <c r="E25"/>
    </row>
    <row r="26" spans="2:7" x14ac:dyDescent="0.2">
      <c r="B26" s="2">
        <v>13</v>
      </c>
      <c r="C26" s="2" t="s">
        <v>155</v>
      </c>
    </row>
    <row r="27" spans="2:7" x14ac:dyDescent="0.2">
      <c r="B27" s="2">
        <v>14</v>
      </c>
      <c r="C27" s="2" t="s">
        <v>156</v>
      </c>
    </row>
    <row r="28" spans="2:7" x14ac:dyDescent="0.2">
      <c r="B28" s="2">
        <v>15</v>
      </c>
      <c r="C28" s="2" t="s">
        <v>159</v>
      </c>
    </row>
    <row r="29" spans="2:7" x14ac:dyDescent="0.2">
      <c r="B29" s="2">
        <v>16</v>
      </c>
      <c r="C29" s="2" t="s">
        <v>160</v>
      </c>
    </row>
    <row r="30" spans="2:7" x14ac:dyDescent="0.2">
      <c r="B30" s="2">
        <v>17</v>
      </c>
      <c r="C30" s="2" t="s">
        <v>161</v>
      </c>
    </row>
    <row r="31" spans="2:7" x14ac:dyDescent="0.2">
      <c r="B31" s="2">
        <v>18</v>
      </c>
      <c r="C31" s="2" t="s">
        <v>162</v>
      </c>
    </row>
    <row r="32" spans="2:7" x14ac:dyDescent="0.2">
      <c r="B32" s="2">
        <v>19</v>
      </c>
      <c r="C32" s="2" t="s">
        <v>157</v>
      </c>
    </row>
    <row r="33" spans="2:3" x14ac:dyDescent="0.2">
      <c r="B33" s="2">
        <v>20</v>
      </c>
      <c r="C33" s="2" t="s">
        <v>158</v>
      </c>
    </row>
    <row r="34" spans="2:3" x14ac:dyDescent="0.2">
      <c r="B34" s="2">
        <v>21</v>
      </c>
      <c r="C34" s="2" t="s">
        <v>166</v>
      </c>
    </row>
    <row r="35" spans="2:3" x14ac:dyDescent="0.2">
      <c r="B35" s="2">
        <v>22</v>
      </c>
      <c r="C35" s="2" t="s">
        <v>163</v>
      </c>
    </row>
    <row r="36" spans="2:3" x14ac:dyDescent="0.2">
      <c r="B36" s="2">
        <v>23</v>
      </c>
      <c r="C36" s="2" t="s">
        <v>164</v>
      </c>
    </row>
    <row r="37" spans="2:3" x14ac:dyDescent="0.2">
      <c r="B37" s="2">
        <v>24</v>
      </c>
      <c r="C37" s="2" t="s">
        <v>165</v>
      </c>
    </row>
    <row r="38" spans="2:3" x14ac:dyDescent="0.2">
      <c r="B38" s="2">
        <v>25</v>
      </c>
      <c r="C38" s="2" t="s">
        <v>167</v>
      </c>
    </row>
    <row r="39" spans="2:3" x14ac:dyDescent="0.2">
      <c r="B39" s="2">
        <v>26</v>
      </c>
      <c r="C39" s="2" t="s">
        <v>168</v>
      </c>
    </row>
    <row r="40" spans="2:3" x14ac:dyDescent="0.2">
      <c r="B40" s="2">
        <v>27</v>
      </c>
      <c r="C40" s="2" t="s">
        <v>169</v>
      </c>
    </row>
    <row r="41" spans="2:3" x14ac:dyDescent="0.2">
      <c r="B41" s="2">
        <v>28</v>
      </c>
      <c r="C41" s="2" t="s">
        <v>170</v>
      </c>
    </row>
    <row r="42" spans="2:3" x14ac:dyDescent="0.2">
      <c r="B42" s="2">
        <v>29</v>
      </c>
      <c r="C42" s="2" t="s">
        <v>171</v>
      </c>
    </row>
    <row r="43" spans="2:3" x14ac:dyDescent="0.2">
      <c r="B43" s="2">
        <v>30</v>
      </c>
      <c r="C43" s="2" t="s">
        <v>172</v>
      </c>
    </row>
    <row r="44" spans="2:3" x14ac:dyDescent="0.2">
      <c r="B44" s="2">
        <v>31</v>
      </c>
      <c r="C44" s="2" t="s">
        <v>173</v>
      </c>
    </row>
    <row r="45" spans="2:3" x14ac:dyDescent="0.2">
      <c r="B45" s="2">
        <v>32</v>
      </c>
      <c r="C45" s="2" t="s">
        <v>174</v>
      </c>
    </row>
    <row r="46" spans="2:3" x14ac:dyDescent="0.2">
      <c r="B46" s="2">
        <v>33</v>
      </c>
      <c r="C46" s="2" t="s">
        <v>175</v>
      </c>
    </row>
    <row r="47" spans="2:3" x14ac:dyDescent="0.2">
      <c r="B47" s="2">
        <v>34</v>
      </c>
      <c r="C47" s="2" t="s">
        <v>176</v>
      </c>
    </row>
    <row r="48" spans="2:3" x14ac:dyDescent="0.2">
      <c r="B48" s="2">
        <v>35</v>
      </c>
      <c r="C48" s="2" t="s">
        <v>177</v>
      </c>
    </row>
    <row r="49" spans="2:3" x14ac:dyDescent="0.2">
      <c r="B49" s="2">
        <v>36</v>
      </c>
      <c r="C49" s="2" t="s">
        <v>179</v>
      </c>
    </row>
    <row r="50" spans="2:3" x14ac:dyDescent="0.2">
      <c r="B50" s="2">
        <v>37</v>
      </c>
      <c r="C50" s="2" t="s">
        <v>178</v>
      </c>
    </row>
    <row r="51" spans="2:3" x14ac:dyDescent="0.2">
      <c r="B51" s="2">
        <v>38</v>
      </c>
      <c r="C51" s="2" t="s">
        <v>180</v>
      </c>
    </row>
    <row r="52" spans="2:3" x14ac:dyDescent="0.2">
      <c r="B52" s="2">
        <v>39</v>
      </c>
      <c r="C52" s="2" t="s">
        <v>181</v>
      </c>
    </row>
    <row r="53" spans="2:3" x14ac:dyDescent="0.2">
      <c r="B53" s="2">
        <v>40</v>
      </c>
      <c r="C53" s="2" t="s">
        <v>182</v>
      </c>
    </row>
    <row r="54" spans="2:3" x14ac:dyDescent="0.2">
      <c r="B54" s="2">
        <v>41</v>
      </c>
      <c r="C54" s="2" t="s">
        <v>183</v>
      </c>
    </row>
    <row r="55" spans="2:3" x14ac:dyDescent="0.2">
      <c r="B55" s="2">
        <v>42</v>
      </c>
      <c r="C55" s="2" t="s">
        <v>184</v>
      </c>
    </row>
    <row r="56" spans="2:3" x14ac:dyDescent="0.2">
      <c r="B56" s="2">
        <v>43</v>
      </c>
      <c r="C56" s="2" t="s">
        <v>185</v>
      </c>
    </row>
    <row r="57" spans="2:3" x14ac:dyDescent="0.2">
      <c r="B57" s="2">
        <v>44</v>
      </c>
      <c r="C57" s="2" t="s">
        <v>186</v>
      </c>
    </row>
    <row r="58" spans="2:3" x14ac:dyDescent="0.2">
      <c r="B58" s="2">
        <v>45</v>
      </c>
      <c r="C58" s="2" t="s">
        <v>187</v>
      </c>
    </row>
    <row r="59" spans="2:3" x14ac:dyDescent="0.2">
      <c r="B59" s="2">
        <v>46</v>
      </c>
      <c r="C59" s="2" t="s">
        <v>188</v>
      </c>
    </row>
    <row r="60" spans="2:3" x14ac:dyDescent="0.2">
      <c r="B60" s="2">
        <v>47</v>
      </c>
      <c r="C60" s="2" t="s">
        <v>189</v>
      </c>
    </row>
    <row r="85" spans="2:2" x14ac:dyDescent="0.2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2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入力方法(改定)</vt:lpstr>
      <vt:lpstr>総括</vt:lpstr>
      <vt:lpstr>男女入力</vt:lpstr>
      <vt:lpstr>男子種目</vt:lpstr>
      <vt:lpstr>女子種目</vt:lpstr>
      <vt:lpstr>種目コード</vt:lpstr>
      <vt:lpstr>各種コード</vt:lpstr>
      <vt:lpstr>総括!Print_Area</vt:lpstr>
      <vt:lpstr>'入力方法(改定)'!Print_Area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孝之 藤田</cp:lastModifiedBy>
  <cp:lastPrinted>2009-11-06T00:27:33Z</cp:lastPrinted>
  <dcterms:created xsi:type="dcterms:W3CDTF">2008-02-20T03:31:46Z</dcterms:created>
  <dcterms:modified xsi:type="dcterms:W3CDTF">2024-04-12T21:56:09Z</dcterms:modified>
</cp:coreProperties>
</file>