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⑧ 道北陸協HP\program\mosikomi\"/>
    </mc:Choice>
  </mc:AlternateContent>
  <xr:revisionPtr revIDLastSave="0" documentId="13_ncr:1_{66A48828-0B8A-453F-A019-3ABD0AE4E47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入力方法(改定)" sheetId="7" r:id="rId1"/>
    <sheet name="総括" sheetId="14" r:id="rId2"/>
    <sheet name="男女入力" sheetId="8" r:id="rId3"/>
    <sheet name="男子種目" sheetId="9" state="hidden" r:id="rId4"/>
    <sheet name="女子種目" sheetId="10" state="hidden" r:id="rId5"/>
    <sheet name="種目コード" sheetId="6" state="hidden" r:id="rId6"/>
    <sheet name="各種コード" sheetId="4" state="hidden" r:id="rId7"/>
  </sheets>
  <definedNames>
    <definedName name="_xlnm._FilterDatabase" localSheetId="2" hidden="1">男女入力!$AC$6:$AC$29</definedName>
    <definedName name="_xlnm.Print_Area" localSheetId="1">総括!$A$1:$J$41</definedName>
    <definedName name="_xlnm.Print_Area" localSheetId="0">'入力方法(改定)'!$A$1:$R$92</definedName>
    <definedName name="Z_E5A29513_AF19_4198_AFD1_5EC9C2566FB3_.wvu.Cols" localSheetId="1" hidden="1">総括!$L:$BA</definedName>
    <definedName name="Z_E5A29513_AF19_4198_AFD1_5EC9C2566FB3_.wvu.Cols" localSheetId="2" hidden="1">男女入力!$D:$D,男女入力!$O:$O,男女入力!#REF!,男女入力!$T:$T,男女入力!#REF!,男女入力!#REF!,男女入力!#REF!</definedName>
    <definedName name="Z_E5A29513_AF19_4198_AFD1_5EC9C2566FB3_.wvu.FilterData" localSheetId="2" hidden="1">男女入力!$AC$6:$AC$29</definedName>
    <definedName name="Z_E5A29513_AF19_4198_AFD1_5EC9C2566FB3_.wvu.PrintArea" localSheetId="1" hidden="1">総括!$A$1:$J$41</definedName>
    <definedName name="Z_E5A29513_AF19_4198_AFD1_5EC9C2566FB3_.wvu.PrintArea" localSheetId="0" hidden="1">'入力方法(改定)'!$A$1:$T$92</definedName>
  </definedNames>
  <calcPr calcId="191029"/>
  <customWorkbookViews>
    <customWorkbookView name="旭川市教育委員会 - 個人用ビュー" guid="{E5A29513-AF19-4198-AFD1-5EC9C2566FB3}" mergeInterval="0" personalView="1" maximized="1" xWindow="1" yWindow="1" windowWidth="1362" windowHeight="551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8" l="1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V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5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5" i="8"/>
  <c r="H28" i="14"/>
  <c r="H29" i="14"/>
  <c r="H32" i="14"/>
  <c r="H31" i="14"/>
  <c r="H30" i="14"/>
  <c r="I30" i="14" s="1"/>
  <c r="M58" i="14"/>
  <c r="M59" i="14"/>
  <c r="M60" i="14"/>
  <c r="M61" i="14"/>
  <c r="M62" i="14" s="1"/>
  <c r="M52" i="14"/>
  <c r="M53" i="14" s="1"/>
  <c r="M54" i="14" s="1"/>
  <c r="M55" i="14" s="1"/>
  <c r="M56" i="14" s="1"/>
  <c r="M46" i="14"/>
  <c r="M47" i="14"/>
  <c r="M48" i="14" s="1"/>
  <c r="M49" i="14" s="1"/>
  <c r="M50" i="14" s="1"/>
  <c r="N45" i="14"/>
  <c r="N51" i="14"/>
  <c r="N57" i="14" s="1"/>
  <c r="N44" i="14"/>
  <c r="N50" i="14"/>
  <c r="N56" i="14" s="1"/>
  <c r="N62" i="14" s="1"/>
  <c r="N43" i="14"/>
  <c r="N49" i="14" s="1"/>
  <c r="N55" i="14" s="1"/>
  <c r="N61" i="14" s="1"/>
  <c r="M40" i="14"/>
  <c r="M41" i="14"/>
  <c r="M42" i="14" s="1"/>
  <c r="M43" i="14" s="1"/>
  <c r="M44" i="14" s="1"/>
  <c r="N39" i="14"/>
  <c r="N42" i="14"/>
  <c r="N48" i="14" s="1"/>
  <c r="N54" i="14" s="1"/>
  <c r="N60" i="14" s="1"/>
  <c r="N38" i="14"/>
  <c r="N41" i="14"/>
  <c r="N47" i="14" s="1"/>
  <c r="N53" i="14" s="1"/>
  <c r="N59" i="14" s="1"/>
  <c r="M37" i="14"/>
  <c r="M38" i="14"/>
  <c r="M39" i="14"/>
  <c r="N37" i="14"/>
  <c r="N40" i="14"/>
  <c r="N46" i="14" s="1"/>
  <c r="N52" i="14" s="1"/>
  <c r="N58" i="14" s="1"/>
  <c r="N35" i="14"/>
  <c r="M35" i="14"/>
  <c r="M33" i="14"/>
  <c r="M34" i="14" s="1"/>
  <c r="M32" i="14"/>
  <c r="M30" i="14"/>
  <c r="M31" i="14" s="1"/>
  <c r="M29" i="14"/>
  <c r="M27" i="14"/>
  <c r="M28" i="14"/>
  <c r="H27" i="14"/>
  <c r="I27" i="14" s="1"/>
  <c r="J27" i="14" s="1"/>
  <c r="M26" i="14"/>
  <c r="M21" i="14"/>
  <c r="M22" i="14" s="1"/>
  <c r="M23" i="14" s="1"/>
  <c r="M24" i="14" s="1"/>
  <c r="M25" i="14" s="1"/>
  <c r="U20" i="14"/>
  <c r="U19" i="14"/>
  <c r="U18" i="14"/>
  <c r="U17" i="14"/>
  <c r="U16" i="14"/>
  <c r="U15" i="14"/>
  <c r="M15" i="14"/>
  <c r="M16" i="14" s="1"/>
  <c r="M17" i="14" s="1"/>
  <c r="M18" i="14" s="1"/>
  <c r="M19" i="14" s="1"/>
  <c r="U14" i="14"/>
  <c r="AV13" i="14"/>
  <c r="AV14" i="14" s="1"/>
  <c r="AV15" i="14" s="1"/>
  <c r="U13" i="14"/>
  <c r="N13" i="14"/>
  <c r="N19" i="14"/>
  <c r="N25" i="14" s="1"/>
  <c r="N28" i="14" s="1"/>
  <c r="N31" i="14" s="1"/>
  <c r="N34" i="14" s="1"/>
  <c r="U12" i="14"/>
  <c r="U11" i="14"/>
  <c r="N11" i="14"/>
  <c r="N17" i="14"/>
  <c r="N23" i="14" s="1"/>
  <c r="U10" i="14"/>
  <c r="U9" i="14"/>
  <c r="M9" i="14"/>
  <c r="M10" i="14" s="1"/>
  <c r="M11" i="14" s="1"/>
  <c r="M12" i="14" s="1"/>
  <c r="M13" i="14" s="1"/>
  <c r="AV8" i="14"/>
  <c r="AV9" i="14"/>
  <c r="AV10" i="14" s="1"/>
  <c r="AV11" i="14" s="1"/>
  <c r="U8" i="14"/>
  <c r="AV7" i="14"/>
  <c r="U7" i="14"/>
  <c r="N7" i="14"/>
  <c r="N12" i="14" s="1"/>
  <c r="N18" i="14" s="1"/>
  <c r="N24" i="14" s="1"/>
  <c r="N27" i="14" s="1"/>
  <c r="N30" i="14" s="1"/>
  <c r="N33" i="14" s="1"/>
  <c r="M7" i="14"/>
  <c r="U6" i="14"/>
  <c r="N6" i="14"/>
  <c r="N10" i="14"/>
  <c r="N16" i="14" s="1"/>
  <c r="N22" i="14" s="1"/>
  <c r="N26" i="14" s="1"/>
  <c r="N29" i="14" s="1"/>
  <c r="N32" i="14" s="1"/>
  <c r="AV5" i="14"/>
  <c r="AV6" i="14" s="1"/>
  <c r="U5" i="14"/>
  <c r="N5" i="14"/>
  <c r="N9" i="14" s="1"/>
  <c r="N15" i="14" s="1"/>
  <c r="N21" i="14" s="1"/>
  <c r="M5" i="14"/>
  <c r="M6" i="14"/>
  <c r="U4" i="14"/>
  <c r="N4" i="14"/>
  <c r="N8" i="14" s="1"/>
  <c r="N14" i="14" s="1"/>
  <c r="N20" i="14" s="1"/>
  <c r="S3" i="14"/>
  <c r="R3" i="14"/>
  <c r="Q3" i="14"/>
  <c r="P3" i="14"/>
  <c r="O3" i="14"/>
  <c r="V2" i="14"/>
  <c r="W2" i="14" s="1"/>
  <c r="X2" i="14" s="1"/>
  <c r="Y2" i="14" s="1"/>
  <c r="Z2" i="14" s="1"/>
  <c r="AA2" i="14" s="1"/>
  <c r="AB2" i="14" s="1"/>
  <c r="AC2" i="14" s="1"/>
  <c r="AD2" i="14" s="1"/>
  <c r="AE2" i="14" s="1"/>
  <c r="AF2" i="14" s="1"/>
  <c r="AG2" i="14" s="1"/>
  <c r="AH2" i="14" s="1"/>
  <c r="AI2" i="14" s="1"/>
  <c r="AJ2" i="14" s="1"/>
  <c r="AK2" i="14" s="1"/>
  <c r="AL2" i="14" s="1"/>
  <c r="AM2" i="14" s="1"/>
  <c r="AN2" i="14" s="1"/>
  <c r="AO2" i="14" s="1"/>
  <c r="AP2" i="14" s="1"/>
  <c r="AQ2" i="14" s="1"/>
  <c r="AR2" i="14" s="1"/>
  <c r="AS2" i="14" s="1"/>
  <c r="AT2" i="14" s="1"/>
  <c r="AU2" i="14" s="1"/>
  <c r="AV2" i="14" s="1"/>
  <c r="AH8" i="8" l="1"/>
  <c r="AE49" i="8"/>
  <c r="AE59" i="8"/>
  <c r="AE16" i="8"/>
  <c r="AE67" i="8"/>
  <c r="AE13" i="8"/>
  <c r="AE84" i="8"/>
  <c r="AE95" i="8"/>
  <c r="AE51" i="8"/>
  <c r="AE81" i="8"/>
  <c r="AE68" i="8"/>
  <c r="AE48" i="8"/>
  <c r="AE46" i="8"/>
  <c r="AE11" i="8"/>
  <c r="AE57" i="8"/>
  <c r="AE21" i="8"/>
  <c r="AE90" i="8"/>
  <c r="AE74" i="8"/>
  <c r="AE30" i="8"/>
  <c r="AE32" i="8"/>
  <c r="AE56" i="8"/>
  <c r="AE43" i="8"/>
  <c r="AE88" i="8"/>
  <c r="AE96" i="8"/>
  <c r="AE47" i="8"/>
  <c r="AE85" i="8"/>
  <c r="AE24" i="8"/>
  <c r="AE76" i="8"/>
  <c r="AE99" i="8"/>
  <c r="AE64" i="8"/>
  <c r="AE15" i="8"/>
  <c r="AE54" i="8"/>
  <c r="AE82" i="8"/>
  <c r="AE18" i="8"/>
  <c r="AE89" i="8"/>
  <c r="AE9" i="8"/>
  <c r="AE12" i="8"/>
  <c r="AE20" i="8"/>
  <c r="AE50" i="8"/>
  <c r="AE31" i="8"/>
  <c r="AE55" i="8"/>
  <c r="AE14" i="8"/>
  <c r="AE60" i="8"/>
  <c r="AE79" i="8"/>
  <c r="AE40" i="8"/>
  <c r="AE23" i="8"/>
  <c r="AE87" i="8"/>
  <c r="AE34" i="8"/>
  <c r="AE66" i="8"/>
  <c r="AE22" i="8"/>
  <c r="AE37" i="8"/>
  <c r="AE35" i="8"/>
  <c r="AE27" i="8"/>
  <c r="AE53" i="8"/>
  <c r="AE61" i="8"/>
  <c r="AE78" i="8"/>
  <c r="AE63" i="8"/>
  <c r="AE29" i="8"/>
  <c r="AE36" i="8"/>
  <c r="AE44" i="8"/>
  <c r="AE69" i="8"/>
  <c r="AE91" i="8"/>
  <c r="AE77" i="8"/>
  <c r="AE62" i="8"/>
  <c r="AE10" i="8"/>
  <c r="AE71" i="8"/>
  <c r="AE38" i="8"/>
  <c r="AE33" i="8"/>
  <c r="AE97" i="8"/>
  <c r="AE19" i="8"/>
  <c r="AE83" i="8"/>
  <c r="AE28" i="8"/>
  <c r="AE45" i="8"/>
  <c r="AE98" i="8"/>
  <c r="AE17" i="8"/>
  <c r="AE72" i="8"/>
  <c r="AE80" i="8"/>
  <c r="AE86" i="8"/>
  <c r="AE7" i="8"/>
  <c r="AE6" i="8"/>
  <c r="AE93" i="8"/>
  <c r="AE58" i="8"/>
  <c r="AE75" i="8"/>
  <c r="AE25" i="8"/>
  <c r="AE94" i="8"/>
  <c r="AE42" i="8"/>
  <c r="AE52" i="8"/>
  <c r="AE92" i="8"/>
  <c r="AH6" i="8"/>
  <c r="AH7" i="8"/>
  <c r="AH9" i="8"/>
  <c r="AE65" i="8"/>
  <c r="AE70" i="8"/>
  <c r="AE26" i="8"/>
  <c r="AE8" i="8"/>
  <c r="AE41" i="8"/>
  <c r="AE39" i="8"/>
  <c r="AE7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NANS21</author>
  </authors>
  <commentList>
    <comment ref="D2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参加人数を入力
</t>
        </r>
      </text>
    </comment>
    <comment ref="D2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</t>
        </r>
      </text>
    </comment>
    <comment ref="D2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</t>
        </r>
      </text>
    </comment>
    <comment ref="D30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</t>
        </r>
      </text>
    </comment>
    <comment ref="D3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</t>
        </r>
      </text>
    </comment>
    <comment ref="D32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</t>
        </r>
      </text>
    </comment>
  </commentList>
</comments>
</file>

<file path=xl/sharedStrings.xml><?xml version="1.0" encoding="utf-8"?>
<sst xmlns="http://schemas.openxmlformats.org/spreadsheetml/2006/main" count="790" uniqueCount="577">
  <si>
    <t>ﾌﾘｶﾞﾅ</t>
    <phoneticPr fontId="2"/>
  </si>
  <si>
    <t>女</t>
    <rPh sb="0" eb="1">
      <t>オンナ</t>
    </rPh>
    <phoneticPr fontId="2"/>
  </si>
  <si>
    <t>　　　　　　　　得点　　　　　5343点　→　5343</t>
    <rPh sb="8" eb="10">
      <t>トクテン</t>
    </rPh>
    <rPh sb="19" eb="20">
      <t>テン</t>
    </rPh>
    <phoneticPr fontId="10"/>
  </si>
  <si>
    <t>最初に申込必要事項シートに、必要事項を入力して下さい。</t>
    <rPh sb="0" eb="2">
      <t>サイショ</t>
    </rPh>
    <rPh sb="3" eb="4">
      <t>モウ</t>
    </rPh>
    <rPh sb="4" eb="5">
      <t>コ</t>
    </rPh>
    <rPh sb="5" eb="7">
      <t>ヒツヨウ</t>
    </rPh>
    <rPh sb="7" eb="9">
      <t>ジコウ</t>
    </rPh>
    <rPh sb="14" eb="16">
      <t>ヒツヨウ</t>
    </rPh>
    <rPh sb="16" eb="18">
      <t>ジコウ</t>
    </rPh>
    <rPh sb="19" eb="21">
      <t>ニュウリョク</t>
    </rPh>
    <rPh sb="23" eb="24">
      <t>クダ</t>
    </rPh>
    <phoneticPr fontId="2"/>
  </si>
  <si>
    <t>※ No</t>
    <phoneticPr fontId="2"/>
  </si>
  <si>
    <t>M50-55 11.34k(25#)</t>
    <phoneticPr fontId="2"/>
  </si>
  <si>
    <t>女子 M60-65 W35-45 9.08k(20#)</t>
    <phoneticPr fontId="2"/>
  </si>
  <si>
    <t>M70-75 W50-55 7.26k(16#)</t>
    <phoneticPr fontId="2"/>
  </si>
  <si>
    <t>M80+ W60+ 5.45k(12#)</t>
    <phoneticPr fontId="2"/>
  </si>
  <si>
    <t>【基本注意】</t>
    <rPh sb="1" eb="3">
      <t>キホン</t>
    </rPh>
    <rPh sb="3" eb="5">
      <t>チュウイ</t>
    </rPh>
    <phoneticPr fontId="2"/>
  </si>
  <si>
    <t>２．Microsoft® Excel を使用してデータを読み取りますので、下記の通り入力しない場合は、正しく読み取れなかったり表示されません。</t>
    <rPh sb="20" eb="22">
      <t>シヨウ</t>
    </rPh>
    <rPh sb="28" eb="29">
      <t>ヨ</t>
    </rPh>
    <rPh sb="30" eb="31">
      <t>ト</t>
    </rPh>
    <rPh sb="37" eb="39">
      <t>カキ</t>
    </rPh>
    <rPh sb="40" eb="41">
      <t>トオ</t>
    </rPh>
    <rPh sb="42" eb="44">
      <t>ニュウリョク</t>
    </rPh>
    <rPh sb="47" eb="49">
      <t>バアイ</t>
    </rPh>
    <rPh sb="51" eb="52">
      <t>タダ</t>
    </rPh>
    <rPh sb="54" eb="55">
      <t>ヨ</t>
    </rPh>
    <rPh sb="56" eb="57">
      <t>ト</t>
    </rPh>
    <rPh sb="63" eb="65">
      <t>ヒョウジ</t>
    </rPh>
    <phoneticPr fontId="10"/>
  </si>
  <si>
    <t>３．入力シートは「男子」「女子」それぞれ別シートです。</t>
    <rPh sb="2" eb="4">
      <t>ニュウリョク</t>
    </rPh>
    <rPh sb="9" eb="11">
      <t>ダンシ</t>
    </rPh>
    <rPh sb="13" eb="15">
      <t>ジョシ</t>
    </rPh>
    <rPh sb="20" eb="21">
      <t>ベツ</t>
    </rPh>
    <phoneticPr fontId="10"/>
  </si>
  <si>
    <t>１　記入例</t>
    <rPh sb="2" eb="4">
      <t>キニュウ</t>
    </rPh>
    <rPh sb="4" eb="5">
      <t>レイ</t>
    </rPh>
    <phoneticPr fontId="2"/>
  </si>
  <si>
    <t>２　入力上の注意</t>
    <rPh sb="2" eb="4">
      <t>ニュウリョク</t>
    </rPh>
    <rPh sb="4" eb="5">
      <t>ウエ</t>
    </rPh>
    <rPh sb="6" eb="8">
      <t>チュウイ</t>
    </rPh>
    <phoneticPr fontId="2"/>
  </si>
  <si>
    <t>５．シート名は、入力完了後も変更しないでください。</t>
    <rPh sb="5" eb="6">
      <t>メイ</t>
    </rPh>
    <rPh sb="8" eb="10">
      <t>ニュウリョク</t>
    </rPh>
    <rPh sb="10" eb="13">
      <t>カンリョウゴ</t>
    </rPh>
    <rPh sb="14" eb="16">
      <t>ヘンコウ</t>
    </rPh>
    <phoneticPr fontId="10"/>
  </si>
  <si>
    <t>６．入力シートセルの、行の挿入または削除はしないで下さい。</t>
    <rPh sb="2" eb="4">
      <t>ニュウリョク</t>
    </rPh>
    <rPh sb="11" eb="12">
      <t>ギョウ</t>
    </rPh>
    <rPh sb="13" eb="15">
      <t>ソウニュウ</t>
    </rPh>
    <rPh sb="18" eb="20">
      <t>サクジョ</t>
    </rPh>
    <rPh sb="25" eb="26">
      <t>クダ</t>
    </rPh>
    <phoneticPr fontId="10"/>
  </si>
  <si>
    <t>FTDT2</t>
  </si>
  <si>
    <t>FTDT3</t>
  </si>
  <si>
    <t>FTDT4</t>
  </si>
  <si>
    <t>FTHT1</t>
  </si>
  <si>
    <t>ハンマー投</t>
  </si>
  <si>
    <t>FTHT2</t>
  </si>
  <si>
    <t>FTHT3</t>
  </si>
  <si>
    <t>FTHT4</t>
  </si>
  <si>
    <t>FTHT5</t>
  </si>
  <si>
    <t>FTHT6</t>
  </si>
  <si>
    <t>FTJT1</t>
  </si>
  <si>
    <t>やり投</t>
  </si>
  <si>
    <t>FTJT2</t>
  </si>
  <si>
    <t>FTJT3</t>
  </si>
  <si>
    <t>FTJT4</t>
  </si>
  <si>
    <t>FTJT5</t>
  </si>
  <si>
    <t>FTJX0</t>
  </si>
  <si>
    <t>ジャベリックスロー</t>
  </si>
  <si>
    <t>FTWT1</t>
  </si>
  <si>
    <t>重錘投</t>
  </si>
  <si>
    <t>FTWT2</t>
  </si>
  <si>
    <t>FTWT3</t>
  </si>
  <si>
    <t>FTWT4</t>
  </si>
  <si>
    <t>FTWT5</t>
  </si>
  <si>
    <t>FTXT0</t>
  </si>
  <si>
    <t>ソフトボール投</t>
  </si>
  <si>
    <t>１号球</t>
  </si>
  <si>
    <t>M04M0</t>
  </si>
  <si>
    <t>四種競技</t>
  </si>
  <si>
    <t>男子(110H-SP-HJ-400)</t>
  </si>
  <si>
    <t>M04W0</t>
  </si>
  <si>
    <t>女子(100H-HJ-SP-200)</t>
  </si>
  <si>
    <t>M0701</t>
  </si>
  <si>
    <t>七種競技</t>
  </si>
  <si>
    <t>女子(100H-HJ-SP-200-LJ-JT-800)</t>
  </si>
  <si>
    <t>M0800</t>
  </si>
  <si>
    <t>八種競技</t>
  </si>
  <si>
    <t>高校男子(100-LJ-SP-400-110H-HJ-JT-1500)</t>
  </si>
  <si>
    <t>M1001</t>
  </si>
  <si>
    <t>十種競技</t>
  </si>
  <si>
    <t>男子(100-LJ-SP-HJ-400-110H-DT-PV-JT-1500)</t>
  </si>
  <si>
    <t>M10W1</t>
  </si>
  <si>
    <t>女子(100-DJ-PV-JT-400-100H-LJ-SP-HJ-1500)</t>
  </si>
  <si>
    <t>R0100</t>
  </si>
  <si>
    <t>1km</t>
  </si>
  <si>
    <t>R0150</t>
  </si>
  <si>
    <t>1.5km</t>
  </si>
  <si>
    <t>R0200</t>
  </si>
  <si>
    <t>2km</t>
  </si>
  <si>
    <t>R0300</t>
  </si>
  <si>
    <t>3km</t>
  </si>
  <si>
    <t>R0350</t>
  </si>
  <si>
    <t>3.5km</t>
  </si>
  <si>
    <t>R0500</t>
  </si>
  <si>
    <t>5km</t>
  </si>
  <si>
    <t>R1000</t>
  </si>
  <si>
    <t>10km</t>
  </si>
  <si>
    <t>R2000</t>
  </si>
  <si>
    <t>20km</t>
  </si>
  <si>
    <t>R2100</t>
  </si>
  <si>
    <t>ハーフマラソン</t>
  </si>
  <si>
    <t>R4210</t>
  </si>
  <si>
    <t>マラソン</t>
  </si>
  <si>
    <t>R9990</t>
  </si>
  <si>
    <t>100km</t>
  </si>
  <si>
    <t>コード</t>
    <phoneticPr fontId="2"/>
  </si>
  <si>
    <t>W40-45 (76.2:12-8-12:8set)</t>
    <phoneticPr fontId="2"/>
  </si>
  <si>
    <t>M70-75 W50-55 (76.2:12-7-19:8set)</t>
    <phoneticPr fontId="2"/>
  </si>
  <si>
    <t>M80+ W60+ (68.6:12-7-19:8set)</t>
    <phoneticPr fontId="2"/>
  </si>
  <si>
    <t>一般男子 (106.7:13.72-9.14-14.02)</t>
    <phoneticPr fontId="2"/>
  </si>
  <si>
    <t>M40-45 高校男子(ジュニア) (99.0:13.72-9.14-14.02)</t>
    <phoneticPr fontId="2"/>
  </si>
  <si>
    <t>中学男子 (91.4:13.72-9.14-14.02)</t>
    <phoneticPr fontId="2"/>
  </si>
  <si>
    <t>男子 (91.4:50-35-40)</t>
    <phoneticPr fontId="2"/>
  </si>
  <si>
    <t>女子 M60-65 W50-55 (76.2:50-35-40)</t>
    <phoneticPr fontId="2"/>
  </si>
  <si>
    <t>M70+ W60+ (68.6:50-35-40)</t>
    <phoneticPr fontId="2"/>
  </si>
  <si>
    <t>男子 M40-45(91.4:45-35-40)</t>
    <phoneticPr fontId="2"/>
  </si>
  <si>
    <t>M50-55 84.0:45-35-40</t>
    <phoneticPr fontId="2"/>
  </si>
  <si>
    <t>女子 W35 76.2:45-35-40</t>
    <phoneticPr fontId="2"/>
  </si>
  <si>
    <t>M60+ W35+ 76.2cm</t>
    <phoneticPr fontId="2"/>
  </si>
  <si>
    <t>M60+ 91.4cm</t>
    <phoneticPr fontId="2"/>
  </si>
  <si>
    <t>男子 M40-55 91.4cm</t>
    <phoneticPr fontId="2"/>
  </si>
  <si>
    <t>男子 M40-45 7.26k(16#)</t>
    <phoneticPr fontId="2"/>
  </si>
  <si>
    <t>高校男子(少年Ａ) 6.35k(14#)</t>
    <phoneticPr fontId="2"/>
  </si>
  <si>
    <t>高校男子(2006以降) M50-55 6k</t>
    <phoneticPr fontId="2"/>
  </si>
  <si>
    <t>高校男子(2005以前) 5.45k(12#)</t>
    <phoneticPr fontId="2"/>
  </si>
  <si>
    <t>男子ユース 中学男子 M60-65 5k</t>
    <phoneticPr fontId="2"/>
  </si>
  <si>
    <t>女子 中男旧 M70+ W35-45 4k</t>
    <phoneticPr fontId="2"/>
  </si>
  <si>
    <t>W50+ 3k</t>
    <phoneticPr fontId="2"/>
  </si>
  <si>
    <t>中学女子 2.72k(6#)</t>
    <phoneticPr fontId="2"/>
  </si>
  <si>
    <t>男子 M40-45 2.0k</t>
    <phoneticPr fontId="2"/>
  </si>
  <si>
    <t>高校男子(2005以前) 男子ユース M50-55 1.5k</t>
    <phoneticPr fontId="2"/>
  </si>
  <si>
    <t>女子 中学男女 M60+ W35-80 1.0k</t>
    <phoneticPr fontId="2"/>
  </si>
  <si>
    <t>高校男子(2006以降) 1.75k</t>
    <phoneticPr fontId="2"/>
  </si>
  <si>
    <t>高校男子(2005以前) 6.35k(14#)</t>
    <phoneticPr fontId="2"/>
  </si>
  <si>
    <t>男子ユース M60-65 5k</t>
    <phoneticPr fontId="2"/>
  </si>
  <si>
    <t>女子 M70+ W35-45 4k</t>
    <phoneticPr fontId="2"/>
  </si>
  <si>
    <t>男子 M40-45 800g</t>
    <phoneticPr fontId="2"/>
  </si>
  <si>
    <t>男子ユース M50-55 700g</t>
    <phoneticPr fontId="2"/>
  </si>
  <si>
    <t>女子 M60-65 W35-45 600g</t>
    <phoneticPr fontId="2"/>
  </si>
  <si>
    <t>M70-75 W50-55 500g</t>
    <phoneticPr fontId="2"/>
  </si>
  <si>
    <t>M80+ W60+ 400g</t>
    <phoneticPr fontId="2"/>
  </si>
  <si>
    <t>男子 M40-45 15.88k(35#)</t>
    <phoneticPr fontId="2"/>
  </si>
  <si>
    <t>連番</t>
  </si>
  <si>
    <t>性別</t>
  </si>
  <si>
    <t>氏名</t>
  </si>
  <si>
    <t>所属</t>
  </si>
  <si>
    <t>学年</t>
    <rPh sb="0" eb="2">
      <t>ガクネン</t>
    </rPh>
    <phoneticPr fontId="2"/>
  </si>
  <si>
    <t>1000m</t>
  </si>
  <si>
    <t>A1500</t>
  </si>
  <si>
    <t>1500m</t>
  </si>
  <si>
    <t>3000m</t>
  </si>
  <si>
    <t>指定無</t>
    <rPh sb="0" eb="2">
      <t>シテイ</t>
    </rPh>
    <rPh sb="2" eb="3">
      <t>ナ</t>
    </rPh>
    <phoneticPr fontId="2"/>
  </si>
  <si>
    <t>大学</t>
    <rPh sb="0" eb="2">
      <t>ダイガク</t>
    </rPh>
    <phoneticPr fontId="2"/>
  </si>
  <si>
    <t>中学</t>
    <rPh sb="0" eb="2">
      <t>チュウガク</t>
    </rPh>
    <phoneticPr fontId="2"/>
  </si>
  <si>
    <t>種目名</t>
    <rPh sb="0" eb="2">
      <t>シュモク</t>
    </rPh>
    <rPh sb="2" eb="3">
      <t>メイ</t>
    </rPh>
    <phoneticPr fontId="2"/>
  </si>
  <si>
    <t/>
  </si>
  <si>
    <t>北海道</t>
  </si>
  <si>
    <t>備考</t>
    <rPh sb="0" eb="2">
      <t>ビコウ</t>
    </rPh>
    <phoneticPr fontId="2"/>
  </si>
  <si>
    <t>団体種別</t>
    <rPh sb="0" eb="2">
      <t>ダンタイ</t>
    </rPh>
    <rPh sb="2" eb="4">
      <t>シュベツ</t>
    </rPh>
    <phoneticPr fontId="2"/>
  </si>
  <si>
    <t>専門委員</t>
    <rPh sb="0" eb="2">
      <t>センモン</t>
    </rPh>
    <rPh sb="2" eb="4">
      <t>イイン</t>
    </rPh>
    <phoneticPr fontId="2"/>
  </si>
  <si>
    <t>一般・成年</t>
    <rPh sb="0" eb="2">
      <t>イッパン</t>
    </rPh>
    <rPh sb="3" eb="5">
      <t>セイネン</t>
    </rPh>
    <phoneticPr fontId="2"/>
  </si>
  <si>
    <t>小学</t>
    <rPh sb="0" eb="1">
      <t>ショウ</t>
    </rPh>
    <rPh sb="1" eb="2">
      <t>ガク</t>
    </rPh>
    <phoneticPr fontId="2"/>
  </si>
  <si>
    <t>システム独自</t>
    <rPh sb="4" eb="6">
      <t>ドクジ</t>
    </rPh>
    <phoneticPr fontId="2"/>
  </si>
  <si>
    <t>高校・少年</t>
    <rPh sb="0" eb="2">
      <t>コウコウ</t>
    </rPh>
    <rPh sb="3" eb="5">
      <t>ショウネン</t>
    </rPh>
    <phoneticPr fontId="2"/>
  </si>
  <si>
    <t>内容</t>
    <rPh sb="0" eb="2">
      <t>ナイヨウ</t>
    </rPh>
    <phoneticPr fontId="2"/>
  </si>
  <si>
    <t>?&gt;</t>
  </si>
  <si>
    <t>都道府県コード</t>
    <rPh sb="0" eb="4">
      <t>トドウフケン</t>
    </rPh>
    <phoneticPr fontId="2"/>
  </si>
  <si>
    <t>指定なし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</si>
  <si>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</si>
  <si>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</si>
  <si>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</si>
  <si>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</si>
  <si>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</si>
  <si>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</si>
  <si>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</si>
  <si>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</si>
  <si>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</si>
  <si>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</si>
  <si>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</si>
  <si>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</si>
  <si>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</si>
  <si>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</si>
  <si>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長野</t>
  </si>
  <si>
    <t>新潟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</si>
  <si>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</si>
  <si>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</si>
  <si>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</si>
  <si>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</si>
  <si>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</si>
  <si>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</si>
  <si>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</si>
  <si>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</si>
  <si>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</si>
  <si>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</si>
  <si>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</si>
  <si>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</si>
  <si>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</si>
  <si>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</si>
  <si>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</si>
  <si>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</si>
  <si>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</si>
  <si>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</si>
  <si>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</si>
  <si>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</si>
  <si>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</si>
  <si>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</si>
  <si>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</si>
  <si>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</si>
  <si>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</si>
  <si>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</si>
  <si>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</si>
  <si>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</si>
  <si>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</si>
  <si>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</si>
  <si>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県名</t>
    <rPh sb="0" eb="2">
      <t>ケンメイ</t>
    </rPh>
    <phoneticPr fontId="2"/>
  </si>
  <si>
    <t>コード</t>
    <phoneticPr fontId="2"/>
  </si>
  <si>
    <t>00</t>
    <phoneticPr fontId="2"/>
  </si>
  <si>
    <t>02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</si>
  <si>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</si>
  <si>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</si>
  <si>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</si>
  <si>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</si>
  <si>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</si>
  <si>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コード</t>
    <phoneticPr fontId="2"/>
  </si>
  <si>
    <t>A0050</t>
  </si>
  <si>
    <t>50m</t>
  </si>
  <si>
    <t>A0060</t>
  </si>
  <si>
    <t>60m</t>
  </si>
  <si>
    <t>A0100</t>
  </si>
  <si>
    <t>100m</t>
  </si>
  <si>
    <t>A0200</t>
  </si>
  <si>
    <t>200m</t>
  </si>
  <si>
    <t>A0400</t>
  </si>
  <si>
    <t>400m</t>
  </si>
  <si>
    <t>A0800</t>
  </si>
  <si>
    <t>800m</t>
  </si>
  <si>
    <t>A1100</t>
  </si>
  <si>
    <t>A1150</t>
  </si>
  <si>
    <t>A1160</t>
  </si>
  <si>
    <t>1マイル</t>
  </si>
  <si>
    <t>A1200</t>
  </si>
  <si>
    <t>2000m</t>
  </si>
  <si>
    <t>A1300</t>
  </si>
  <si>
    <t>5000m</t>
  </si>
  <si>
    <t>A2100</t>
  </si>
  <si>
    <t>10000m</t>
  </si>
  <si>
    <t>AH081</t>
  </si>
  <si>
    <t>80mH</t>
  </si>
  <si>
    <t>AH082</t>
  </si>
  <si>
    <t>AH083</t>
  </si>
  <si>
    <t>AH084</t>
  </si>
  <si>
    <t>小学(70.0:13-7-11:9set)</t>
  </si>
  <si>
    <t>AH101</t>
  </si>
  <si>
    <t>100mH</t>
  </si>
  <si>
    <t>一般女子 W35 中学男子(低学年)(84.0:13-8.5-10.5)</t>
  </si>
  <si>
    <t>AH102</t>
  </si>
  <si>
    <t>中学女子(76.2:13-8-15)</t>
  </si>
  <si>
    <t>AH103</t>
  </si>
  <si>
    <t>M50-55(91.4:13-8.5-10.5)</t>
  </si>
  <si>
    <t>AH104</t>
  </si>
  <si>
    <t>M60-65(84.0:16-8-12)</t>
  </si>
  <si>
    <t>AH105</t>
  </si>
  <si>
    <t>女子ユース(少年Ｂ)(76.2:13-8.5-10.5)</t>
  </si>
  <si>
    <t>AH111</t>
  </si>
  <si>
    <t>110mH</t>
  </si>
  <si>
    <t>AH112</t>
  </si>
  <si>
    <t>AH113</t>
  </si>
  <si>
    <t>AH301</t>
  </si>
  <si>
    <t>300mH</t>
  </si>
  <si>
    <t>AH302</t>
  </si>
  <si>
    <t>AH303</t>
  </si>
  <si>
    <t>AH401</t>
  </si>
  <si>
    <t>400mH</t>
  </si>
  <si>
    <t>AH402</t>
  </si>
  <si>
    <t>AH403</t>
  </si>
  <si>
    <t>AS201</t>
  </si>
  <si>
    <t>2000mSC</t>
  </si>
  <si>
    <t>AS202</t>
  </si>
  <si>
    <t>AS301</t>
  </si>
  <si>
    <t>3000mSC</t>
  </si>
  <si>
    <t>AS302</t>
  </si>
  <si>
    <t>女子76.2cm</t>
  </si>
  <si>
    <t>AW300</t>
  </si>
  <si>
    <t>3000mW</t>
  </si>
  <si>
    <t>AW500</t>
  </si>
  <si>
    <t>5000mW</t>
  </si>
  <si>
    <t>AX100</t>
  </si>
  <si>
    <t>10000mW</t>
  </si>
  <si>
    <t>D0400</t>
  </si>
  <si>
    <t>4x100mR</t>
  </si>
  <si>
    <t>D0800</t>
  </si>
  <si>
    <t>4x200mR</t>
  </si>
  <si>
    <t>D1000</t>
  </si>
  <si>
    <t>100+200+300+400mR</t>
  </si>
  <si>
    <t>D1600</t>
  </si>
  <si>
    <t>4x400mR</t>
  </si>
  <si>
    <t>FJHJ0</t>
  </si>
  <si>
    <t>走高跳</t>
  </si>
  <si>
    <t>FJHP0</t>
  </si>
  <si>
    <t>棒高跳</t>
  </si>
  <si>
    <t>FJLJ0</t>
  </si>
  <si>
    <t>走幅跳</t>
  </si>
  <si>
    <t>FJTJ0</t>
  </si>
  <si>
    <t>三段跳</t>
  </si>
  <si>
    <t>FTAT1</t>
  </si>
  <si>
    <t>砲丸投</t>
  </si>
  <si>
    <t>FTAT2</t>
  </si>
  <si>
    <t>FTAT3</t>
  </si>
  <si>
    <t>FTAT4</t>
  </si>
  <si>
    <t>FTAT5</t>
  </si>
  <si>
    <t>FTAT6</t>
  </si>
  <si>
    <t>FTAT7</t>
  </si>
  <si>
    <t>FTAT8</t>
  </si>
  <si>
    <t>FTDT1</t>
  </si>
  <si>
    <t>円盤投</t>
  </si>
  <si>
    <t>１．このファイルは、Microsoft® Excelで作られています。</t>
    <rPh sb="27" eb="28">
      <t>ツク</t>
    </rPh>
    <phoneticPr fontId="10"/>
  </si>
  <si>
    <t>４．ファイル名は、記録会７戦（旭川光陽中）のようにしてください。保存形式は、Microsoft® Excelであれば 2003でも2007でも結構です。</t>
    <rPh sb="6" eb="7">
      <t>メイ</t>
    </rPh>
    <rPh sb="9" eb="11">
      <t>キロク</t>
    </rPh>
    <rPh sb="11" eb="12">
      <t>カイ</t>
    </rPh>
    <rPh sb="13" eb="14">
      <t>セン</t>
    </rPh>
    <rPh sb="15" eb="17">
      <t>アサヒカワ</t>
    </rPh>
    <rPh sb="17" eb="18">
      <t>コウ</t>
    </rPh>
    <rPh sb="18" eb="19">
      <t>ヨウ</t>
    </rPh>
    <rPh sb="19" eb="20">
      <t>チュウ</t>
    </rPh>
    <rPh sb="32" eb="34">
      <t>ホゾン</t>
    </rPh>
    <rPh sb="34" eb="36">
      <t>ケイシキ</t>
    </rPh>
    <rPh sb="71" eb="73">
      <t>ケッコウ</t>
    </rPh>
    <phoneticPr fontId="10"/>
  </si>
  <si>
    <t>　【例】10.10.10記録会７戦（旭川光陽中）</t>
    <rPh sb="2" eb="3">
      <t>レイ</t>
    </rPh>
    <rPh sb="12" eb="14">
      <t>キロク</t>
    </rPh>
    <rPh sb="14" eb="15">
      <t>カイ</t>
    </rPh>
    <rPh sb="16" eb="17">
      <t>セン</t>
    </rPh>
    <rPh sb="18" eb="20">
      <t>アサヒカワ</t>
    </rPh>
    <rPh sb="20" eb="21">
      <t>コウ</t>
    </rPh>
    <rPh sb="21" eb="22">
      <t>ヨウ</t>
    </rPh>
    <rPh sb="22" eb="23">
      <t>チュウ</t>
    </rPh>
    <phoneticPr fontId="2"/>
  </si>
  <si>
    <t>所属地</t>
    <rPh sb="0" eb="2">
      <t>ショゾク</t>
    </rPh>
    <rPh sb="2" eb="3">
      <t>チ</t>
    </rPh>
    <phoneticPr fontId="2"/>
  </si>
  <si>
    <t>道北</t>
  </si>
  <si>
    <t>生年</t>
    <rPh sb="0" eb="2">
      <t>セイネン</t>
    </rPh>
    <phoneticPr fontId="2"/>
  </si>
  <si>
    <t>道北陸協　総括申込書</t>
    <rPh sb="0" eb="2">
      <t>ドウホク</t>
    </rPh>
    <rPh sb="2" eb="3">
      <t>リク</t>
    </rPh>
    <rPh sb="3" eb="4">
      <t>キョウ</t>
    </rPh>
    <rPh sb="5" eb="7">
      <t>ソウカツ</t>
    </rPh>
    <rPh sb="7" eb="10">
      <t>モウシコミショ</t>
    </rPh>
    <phoneticPr fontId="2"/>
  </si>
  <si>
    <t>受付No</t>
    <rPh sb="0" eb="2">
      <t>ウケツケ</t>
    </rPh>
    <phoneticPr fontId="2"/>
  </si>
  <si>
    <t>■総合</t>
    <rPh sb="1" eb="3">
      <t>ソウゴウ</t>
    </rPh>
    <phoneticPr fontId="2"/>
  </si>
  <si>
    <t>小学１種目</t>
    <rPh sb="0" eb="2">
      <t>ショウガク</t>
    </rPh>
    <rPh sb="3" eb="5">
      <t>シュモク</t>
    </rPh>
    <phoneticPr fontId="2"/>
  </si>
  <si>
    <t>小学２種目</t>
    <rPh sb="0" eb="2">
      <t>ショウガク</t>
    </rPh>
    <rPh sb="3" eb="5">
      <t>シュモク</t>
    </rPh>
    <phoneticPr fontId="2"/>
  </si>
  <si>
    <t>小学３種目</t>
    <rPh sb="0" eb="2">
      <t>ショウガク</t>
    </rPh>
    <rPh sb="3" eb="5">
      <t>シュモク</t>
    </rPh>
    <phoneticPr fontId="2"/>
  </si>
  <si>
    <t>小学４種目</t>
    <rPh sb="0" eb="2">
      <t>ショウガク</t>
    </rPh>
    <rPh sb="3" eb="5">
      <t>シュモク</t>
    </rPh>
    <phoneticPr fontId="2"/>
  </si>
  <si>
    <t>小学リレー</t>
    <rPh sb="0" eb="2">
      <t>ショウガク</t>
    </rPh>
    <phoneticPr fontId="2"/>
  </si>
  <si>
    <t>ナンバーカード</t>
    <phoneticPr fontId="2"/>
  </si>
  <si>
    <t>中学１種目</t>
    <rPh sb="0" eb="2">
      <t>チュウガク</t>
    </rPh>
    <rPh sb="3" eb="5">
      <t>シュモク</t>
    </rPh>
    <phoneticPr fontId="2"/>
  </si>
  <si>
    <t>中学２種目</t>
    <rPh sb="0" eb="2">
      <t>チュウガク</t>
    </rPh>
    <rPh sb="3" eb="5">
      <t>シュモク</t>
    </rPh>
    <phoneticPr fontId="2"/>
  </si>
  <si>
    <t>中学３種目</t>
    <rPh sb="0" eb="2">
      <t>チュウガク</t>
    </rPh>
    <rPh sb="3" eb="5">
      <t>シュモク</t>
    </rPh>
    <phoneticPr fontId="2"/>
  </si>
  <si>
    <t>中学４種目</t>
    <rPh sb="0" eb="2">
      <t>チュウガク</t>
    </rPh>
    <rPh sb="3" eb="5">
      <t>シュモク</t>
    </rPh>
    <phoneticPr fontId="2"/>
  </si>
  <si>
    <t>中学リレー</t>
    <rPh sb="0" eb="2">
      <t>チュウガク</t>
    </rPh>
    <phoneticPr fontId="2"/>
  </si>
  <si>
    <t>高校１種目</t>
    <rPh sb="0" eb="2">
      <t>コウコウ</t>
    </rPh>
    <rPh sb="3" eb="5">
      <t>シュモク</t>
    </rPh>
    <phoneticPr fontId="2"/>
  </si>
  <si>
    <t>高校２種目</t>
    <rPh sb="0" eb="2">
      <t>コウコウ</t>
    </rPh>
    <rPh sb="3" eb="5">
      <t>シュモク</t>
    </rPh>
    <phoneticPr fontId="2"/>
  </si>
  <si>
    <t>高校３種目</t>
    <rPh sb="0" eb="2">
      <t>コウコウ</t>
    </rPh>
    <rPh sb="3" eb="5">
      <t>シュモク</t>
    </rPh>
    <phoneticPr fontId="2"/>
  </si>
  <si>
    <t>高校リレー</t>
    <rPh sb="0" eb="2">
      <t>コウコウ</t>
    </rPh>
    <phoneticPr fontId="2"/>
  </si>
  <si>
    <t>高校４種目</t>
    <rPh sb="0" eb="2">
      <t>コウコウ</t>
    </rPh>
    <rPh sb="3" eb="5">
      <t>シュモク</t>
    </rPh>
    <phoneticPr fontId="2"/>
  </si>
  <si>
    <t>大学１種目</t>
    <rPh sb="0" eb="2">
      <t>ダイガク</t>
    </rPh>
    <rPh sb="3" eb="5">
      <t>シュモク</t>
    </rPh>
    <phoneticPr fontId="2"/>
  </si>
  <si>
    <t>大学２種目</t>
    <rPh sb="0" eb="2">
      <t>ダイガク</t>
    </rPh>
    <rPh sb="3" eb="5">
      <t>シュモク</t>
    </rPh>
    <phoneticPr fontId="2"/>
  </si>
  <si>
    <t>大学３種目</t>
    <rPh sb="0" eb="2">
      <t>ダイガク</t>
    </rPh>
    <rPh sb="3" eb="5">
      <t>シュモク</t>
    </rPh>
    <phoneticPr fontId="2"/>
  </si>
  <si>
    <t>大学４種目</t>
    <rPh sb="0" eb="2">
      <t>ダイガク</t>
    </rPh>
    <rPh sb="3" eb="5">
      <t>シュモク</t>
    </rPh>
    <phoneticPr fontId="2"/>
  </si>
  <si>
    <t>大学リレー</t>
    <rPh sb="0" eb="2">
      <t>ダイガク</t>
    </rPh>
    <phoneticPr fontId="2"/>
  </si>
  <si>
    <t>一般１種目</t>
    <rPh sb="0" eb="2">
      <t>イッパン</t>
    </rPh>
    <rPh sb="3" eb="5">
      <t>シュモク</t>
    </rPh>
    <phoneticPr fontId="2"/>
  </si>
  <si>
    <t>一般２種目</t>
    <rPh sb="0" eb="2">
      <t>イッパン</t>
    </rPh>
    <rPh sb="3" eb="5">
      <t>シュモク</t>
    </rPh>
    <phoneticPr fontId="2"/>
  </si>
  <si>
    <t>一般３種目</t>
    <rPh sb="0" eb="2">
      <t>イッパン</t>
    </rPh>
    <rPh sb="3" eb="5">
      <t>シュモク</t>
    </rPh>
    <phoneticPr fontId="2"/>
  </si>
  <si>
    <t>一般４種目</t>
    <rPh sb="0" eb="2">
      <t>イッパン</t>
    </rPh>
    <rPh sb="3" eb="5">
      <t>シュモク</t>
    </rPh>
    <phoneticPr fontId="2"/>
  </si>
  <si>
    <t>一般リレー</t>
    <rPh sb="0" eb="2">
      <t>イッパン</t>
    </rPh>
    <phoneticPr fontId="2"/>
  </si>
  <si>
    <t>大会名</t>
    <rPh sb="0" eb="3">
      <t>タイカイメイ</t>
    </rPh>
    <phoneticPr fontId="2"/>
  </si>
  <si>
    <t>札幌記録会第１戦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</si>
  <si>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kirokukai_sapporo@yahoo.co.jp</t>
    <phoneticPr fontId="2"/>
  </si>
  <si>
    <t>①一任</t>
    <rPh sb="1" eb="3">
      <t>イチニン</t>
    </rPh>
    <phoneticPr fontId="2"/>
  </si>
  <si>
    <t>送信先メールアドレス</t>
    <rPh sb="0" eb="2">
      <t>ソウシン</t>
    </rPh>
    <rPh sb="2" eb="3">
      <t>サキ</t>
    </rPh>
    <phoneticPr fontId="2"/>
  </si>
  <si>
    <t>②記録</t>
    <phoneticPr fontId="2"/>
  </si>
  <si>
    <t>③情報処理</t>
    <phoneticPr fontId="2"/>
  </si>
  <si>
    <t>申込み団体(正式名称)</t>
    <rPh sb="0" eb="2">
      <t>モウシコ</t>
    </rPh>
    <rPh sb="3" eb="5">
      <t>ダンタイ</t>
    </rPh>
    <rPh sb="6" eb="8">
      <t>セイシキ</t>
    </rPh>
    <rPh sb="8" eb="10">
      <t>メイショウ</t>
    </rPh>
    <phoneticPr fontId="2"/>
  </si>
  <si>
    <t>⑤競技者係</t>
    <rPh sb="4" eb="5">
      <t>カカリ</t>
    </rPh>
    <phoneticPr fontId="2"/>
  </si>
  <si>
    <t>申込み団体　住所</t>
    <rPh sb="0" eb="2">
      <t>モウシコ</t>
    </rPh>
    <rPh sb="3" eb="5">
      <t>ダンタイ</t>
    </rPh>
    <rPh sb="6" eb="8">
      <t>ジュウショ</t>
    </rPh>
    <phoneticPr fontId="2"/>
  </si>
  <si>
    <t>札幌記録会第２線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</si>
  <si>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⑦風力</t>
    <rPh sb="1" eb="3">
      <t>フウリョク</t>
    </rPh>
    <phoneticPr fontId="2"/>
  </si>
  <si>
    <t>申込み団体　電話</t>
    <rPh sb="0" eb="2">
      <t>モウシコ</t>
    </rPh>
    <rPh sb="3" eb="5">
      <t>ダンタイ</t>
    </rPh>
    <rPh sb="6" eb="8">
      <t>デンワ</t>
    </rPh>
    <phoneticPr fontId="2"/>
  </si>
  <si>
    <t>⑧決審・計時</t>
    <rPh sb="1" eb="2">
      <t>キ</t>
    </rPh>
    <rPh sb="2" eb="3">
      <t>シン</t>
    </rPh>
    <rPh sb="4" eb="6">
      <t>ケイジ</t>
    </rPh>
    <phoneticPr fontId="2"/>
  </si>
  <si>
    <t>記載責任者</t>
    <rPh sb="0" eb="2">
      <t>キサイ</t>
    </rPh>
    <rPh sb="2" eb="5">
      <t>セキニンシャ</t>
    </rPh>
    <phoneticPr fontId="2"/>
  </si>
  <si>
    <t>緊急連絡先</t>
    <rPh sb="0" eb="2">
      <t>キンキュウ</t>
    </rPh>
    <rPh sb="2" eb="5">
      <t>レンラクサキ</t>
    </rPh>
    <phoneticPr fontId="2"/>
  </si>
  <si>
    <t>⑨周回記録</t>
    <phoneticPr fontId="2"/>
  </si>
  <si>
    <t>送信元メールアドレス</t>
    <rPh sb="0" eb="3">
      <t>ソウシンモト</t>
    </rPh>
    <phoneticPr fontId="2"/>
  </si>
  <si>
    <t>⑩写真判定</t>
    <phoneticPr fontId="2"/>
  </si>
  <si>
    <t>tyutairen_sapporo@yahoo.co.jp</t>
    <phoneticPr fontId="2"/>
  </si>
  <si>
    <t>⑪監察</t>
    <phoneticPr fontId="2"/>
  </si>
  <si>
    <t>■審判（お手伝い）</t>
    <rPh sb="1" eb="3">
      <t>シンパン</t>
    </rPh>
    <rPh sb="5" eb="7">
      <t>テツダ</t>
    </rPh>
    <phoneticPr fontId="2"/>
  </si>
  <si>
    <t>⑫スターター</t>
    <phoneticPr fontId="2"/>
  </si>
  <si>
    <t>札幌記録会第３戦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</si>
  <si>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⑬出発</t>
    <phoneticPr fontId="2"/>
  </si>
  <si>
    <t>①一任　②記録　③情報処理　④アナウンサー　⑤競技者係　⑥用器具係　⑦風力　⑧決審・計時　⑨周回記録　⑩写真判定　⑪監察　⑫スターター　⑬出発　⑭跳躍　⑮投てき　の中から選んでください。</t>
    <rPh sb="1" eb="3">
      <t>イチニン</t>
    </rPh>
    <rPh sb="26" eb="27">
      <t>カカリ</t>
    </rPh>
    <rPh sb="32" eb="33">
      <t>カカリ</t>
    </rPh>
    <phoneticPr fontId="2"/>
  </si>
  <si>
    <t>⑭跳躍</t>
    <phoneticPr fontId="2"/>
  </si>
  <si>
    <t>　氏　名</t>
    <rPh sb="1" eb="2">
      <t>シ</t>
    </rPh>
    <rPh sb="3" eb="4">
      <t>メイ</t>
    </rPh>
    <phoneticPr fontId="2"/>
  </si>
  <si>
    <t>　希　望</t>
    <rPh sb="1" eb="2">
      <t>マレ</t>
    </rPh>
    <rPh sb="3" eb="4">
      <t>ボウ</t>
    </rPh>
    <phoneticPr fontId="2"/>
  </si>
  <si>
    <t>　備　　考</t>
    <rPh sb="1" eb="2">
      <t>ソナエ</t>
    </rPh>
    <rPh sb="4" eb="5">
      <t>コウ</t>
    </rPh>
    <phoneticPr fontId="2"/>
  </si>
  <si>
    <t>syougaku_sapporo@yahoo.co.jp</t>
    <phoneticPr fontId="2"/>
  </si>
  <si>
    <t>⑮投てき</t>
    <phoneticPr fontId="2"/>
  </si>
  <si>
    <t>札幌記録会第４戦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</si>
  <si>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■参加料</t>
    <rPh sb="1" eb="4">
      <t>サンカリョウ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</si>
  <si>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</si>
  <si>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</si>
  <si>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</si>
  <si>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一般・大学</t>
    <rPh sb="0" eb="2">
      <t>イッパン</t>
    </rPh>
    <rPh sb="3" eb="5">
      <t>ダイガク</t>
    </rPh>
    <phoneticPr fontId="2"/>
  </si>
  <si>
    <t>金額</t>
    <rPh sb="0" eb="2">
      <t>キンガク</t>
    </rPh>
    <phoneticPr fontId="2"/>
  </si>
  <si>
    <t>１種目</t>
    <rPh sb="1" eb="3">
      <t>シュモク</t>
    </rPh>
    <phoneticPr fontId="2"/>
  </si>
  <si>
    <t>団体</t>
    <rPh sb="0" eb="2">
      <t>ダンタイ</t>
    </rPh>
    <phoneticPr fontId="2"/>
  </si>
  <si>
    <t>２種目</t>
    <rPh sb="1" eb="3">
      <t>シュモク</t>
    </rPh>
    <phoneticPr fontId="2"/>
  </si>
  <si>
    <t>小学生個人　小学校名＝</t>
    <rPh sb="0" eb="3">
      <t>ショウガクセイ</t>
    </rPh>
    <rPh sb="3" eb="5">
      <t>コジン</t>
    </rPh>
    <rPh sb="6" eb="7">
      <t>ショウ</t>
    </rPh>
    <rPh sb="7" eb="10">
      <t>ガッコウメイ</t>
    </rPh>
    <phoneticPr fontId="2"/>
  </si>
  <si>
    <t>リレー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</si>
  <si>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</si>
  <si>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</si>
  <si>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■その他(ご意見等)</t>
    <rPh sb="3" eb="4">
      <t>タ</t>
    </rPh>
    <rPh sb="6" eb="8">
      <t>イケン</t>
    </rPh>
    <rPh sb="8" eb="9">
      <t>ナド</t>
    </rPh>
    <phoneticPr fontId="2"/>
  </si>
  <si>
    <t>川崎記念陸協大会</t>
    <rPh sb="0" eb="2">
      <t>カワサキ</t>
    </rPh>
    <rPh sb="2" eb="4">
      <t>キネン</t>
    </rPh>
    <rPh sb="4" eb="5">
      <t>リク</t>
    </rPh>
    <rPh sb="5" eb="6">
      <t>キョウ</t>
    </rPh>
    <rPh sb="6" eb="8">
      <t>タイカイ</t>
    </rPh>
    <phoneticPr fontId="2"/>
  </si>
  <si>
    <t>札幌選手権</t>
    <rPh sb="0" eb="2">
      <t>サッポロ</t>
    </rPh>
    <rPh sb="2" eb="5">
      <t>センシュケン</t>
    </rPh>
    <phoneticPr fontId="2"/>
  </si>
  <si>
    <t>室内記録会</t>
    <rPh sb="0" eb="2">
      <t>シツナイ</t>
    </rPh>
    <rPh sb="2" eb="5">
      <t>キロクカイ</t>
    </rPh>
    <phoneticPr fontId="2"/>
  </si>
  <si>
    <t>END</t>
    <phoneticPr fontId="2"/>
  </si>
  <si>
    <t>所属</t>
    <rPh sb="0" eb="2">
      <t>ショゾク</t>
    </rPh>
    <phoneticPr fontId="2"/>
  </si>
  <si>
    <t>道北</t>
    <rPh sb="0" eb="2">
      <t>ドウホク</t>
    </rPh>
    <phoneticPr fontId="2"/>
  </si>
  <si>
    <t>道北　太郎</t>
    <rPh sb="0" eb="2">
      <t>ドウホク</t>
    </rPh>
    <rPh sb="3" eb="5">
      <t>タロウ</t>
    </rPh>
    <phoneticPr fontId="2"/>
  </si>
  <si>
    <t>ﾄﾞｳﾎｸ ﾀﾛｳ</t>
    <phoneticPr fontId="2"/>
  </si>
  <si>
    <t>旭川東高</t>
    <rPh sb="0" eb="2">
      <t>アサヒカワ</t>
    </rPh>
    <rPh sb="2" eb="3">
      <t>ヒガシ</t>
    </rPh>
    <rPh sb="3" eb="4">
      <t>コウ</t>
    </rPh>
    <phoneticPr fontId="2"/>
  </si>
  <si>
    <t>コード</t>
    <phoneticPr fontId="2"/>
  </si>
  <si>
    <t>参加種目1</t>
    <rPh sb="0" eb="2">
      <t>サンカ</t>
    </rPh>
    <rPh sb="2" eb="4">
      <t>シュモク</t>
    </rPh>
    <phoneticPr fontId="2"/>
  </si>
  <si>
    <t>参加種目2</t>
    <rPh sb="0" eb="2">
      <t>サンカ</t>
    </rPh>
    <rPh sb="2" eb="4">
      <t>シュモク</t>
    </rPh>
    <phoneticPr fontId="2"/>
  </si>
  <si>
    <t>旭川中</t>
  </si>
  <si>
    <t>旭川第二中</t>
  </si>
  <si>
    <t>旭川愛宕中</t>
  </si>
  <si>
    <t>旭川嵐山中</t>
  </si>
  <si>
    <t>旭川江丹別中</t>
  </si>
  <si>
    <t>旭川神楽中</t>
  </si>
  <si>
    <t>旭川神居中</t>
  </si>
  <si>
    <t>旭川神居東中</t>
  </si>
  <si>
    <t>旭川啓北中</t>
  </si>
  <si>
    <t>旭川光陽中</t>
  </si>
  <si>
    <t>旭川広陵中</t>
  </si>
  <si>
    <t>旭川桜岡中</t>
  </si>
  <si>
    <t>旭川春光台中</t>
  </si>
  <si>
    <t>旭川忠和中</t>
  </si>
  <si>
    <t>旭川東光中</t>
  </si>
  <si>
    <t>旭川東明中</t>
  </si>
  <si>
    <t>旭川東陽中</t>
  </si>
  <si>
    <t>旭川永山中</t>
  </si>
  <si>
    <t>旭川永山南中</t>
  </si>
  <si>
    <t>旭川西神楽中</t>
  </si>
  <si>
    <t>旭川東鷹栖中</t>
  </si>
  <si>
    <t>旭川北星中</t>
  </si>
  <si>
    <t>旭川北門中</t>
  </si>
  <si>
    <t>旭川明星中</t>
  </si>
  <si>
    <t>旭川緑が丘中</t>
  </si>
  <si>
    <t>旭川六合中</t>
  </si>
  <si>
    <t>北教大附旭川中</t>
  </si>
  <si>
    <t>旭川盲</t>
  </si>
  <si>
    <t>美瑛中</t>
  </si>
  <si>
    <t>美瑛明徳中</t>
  </si>
  <si>
    <t>美瑛美馬牛中</t>
  </si>
  <si>
    <t>鷹栖中</t>
  </si>
  <si>
    <t>東神楽中</t>
  </si>
  <si>
    <t>東川中</t>
  </si>
  <si>
    <t>当麻中</t>
  </si>
  <si>
    <t>愛別中</t>
  </si>
  <si>
    <t>上川中</t>
  </si>
  <si>
    <t>上富良野中</t>
  </si>
  <si>
    <t>中富良野中</t>
  </si>
  <si>
    <t>富良野東中</t>
  </si>
  <si>
    <t>富良野西中</t>
  </si>
  <si>
    <t>富良野麓郷中</t>
  </si>
  <si>
    <t>富良野布部中</t>
  </si>
  <si>
    <t>南富良野中</t>
  </si>
  <si>
    <t>性別ｺｰﾄﾞ</t>
    <rPh sb="0" eb="2">
      <t>セイベツ</t>
    </rPh>
    <phoneticPr fontId="2"/>
  </si>
  <si>
    <t>男:1</t>
    <rPh sb="0" eb="1">
      <t>オトコ</t>
    </rPh>
    <phoneticPr fontId="2"/>
  </si>
  <si>
    <t>コード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</si>
  <si>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</si>
  <si>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</si>
  <si>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個人所属地</t>
    <rPh sb="0" eb="2">
      <t>コジン</t>
    </rPh>
    <rPh sb="2" eb="4">
      <t>ショゾク</t>
    </rPh>
    <rPh sb="4" eb="5">
      <t>チ</t>
    </rPh>
    <phoneticPr fontId="2"/>
  </si>
  <si>
    <t>　　　　　　　　距離・高さ　　4ﾒｰﾄﾙ43 →　4m43</t>
    <rPh sb="8" eb="10">
      <t>キョリ</t>
    </rPh>
    <rPh sb="11" eb="12">
      <t>タカ</t>
    </rPh>
    <phoneticPr fontId="10"/>
  </si>
  <si>
    <t xml:space="preserve">                手動計時　　　10秒1   →　10.1      1分59秒0   →　1.59.0</t>
    <rPh sb="16" eb="18">
      <t>シュドウ</t>
    </rPh>
    <rPh sb="18" eb="20">
      <t>ケイジ</t>
    </rPh>
    <rPh sb="25" eb="26">
      <t>ビョウ</t>
    </rPh>
    <rPh sb="43" eb="44">
      <t>フン</t>
    </rPh>
    <rPh sb="46" eb="47">
      <t>ビョウ</t>
    </rPh>
    <phoneticPr fontId="10"/>
  </si>
  <si>
    <t>【入力例】　　　電気計時　　　10秒10　→　10.1　　　1分59秒00　→　1.59.00　　　15分30秒54　→　15.30.54</t>
    <rPh sb="8" eb="10">
      <t>デンキ</t>
    </rPh>
    <rPh sb="10" eb="12">
      <t>ケイジ</t>
    </rPh>
    <rPh sb="17" eb="18">
      <t>ビョウ</t>
    </rPh>
    <rPh sb="31" eb="32">
      <t>フン</t>
    </rPh>
    <rPh sb="34" eb="35">
      <t>ビョウ</t>
    </rPh>
    <rPh sb="52" eb="53">
      <t>フン</t>
    </rPh>
    <rPh sb="55" eb="56">
      <t>ビョウ</t>
    </rPh>
    <phoneticPr fontId="10"/>
  </si>
  <si>
    <t>2.01.00</t>
    <phoneticPr fontId="2"/>
  </si>
  <si>
    <t>所  属
ｺｰﾄﾞNo</t>
    <rPh sb="0" eb="1">
      <t>ショ</t>
    </rPh>
    <rPh sb="3" eb="4">
      <t>ゾク</t>
    </rPh>
    <phoneticPr fontId="2"/>
  </si>
  <si>
    <t>中学男子走幅跳</t>
  </si>
  <si>
    <t>競技ｺｰﾄﾞ</t>
    <rPh sb="0" eb="2">
      <t>キョウギ</t>
    </rPh>
    <phoneticPr fontId="2"/>
  </si>
  <si>
    <t>男子100m</t>
    <rPh sb="0" eb="2">
      <t>ダンシ</t>
    </rPh>
    <phoneticPr fontId="2"/>
  </si>
  <si>
    <t>男子800m</t>
    <rPh sb="0" eb="2">
      <t>ダンシ</t>
    </rPh>
    <phoneticPr fontId="2"/>
  </si>
  <si>
    <t>男子4X100mR</t>
    <rPh sb="0" eb="2">
      <t>ダンシ</t>
    </rPh>
    <phoneticPr fontId="2"/>
  </si>
  <si>
    <t>ﾘﾚｰﾁｰﾑ</t>
    <phoneticPr fontId="2"/>
  </si>
  <si>
    <t>A</t>
    <phoneticPr fontId="2"/>
  </si>
  <si>
    <t>（１）所属ｺｰﾄﾞNo.</t>
    <rPh sb="3" eb="5">
      <t>ショゾク</t>
    </rPh>
    <phoneticPr fontId="2"/>
  </si>
  <si>
    <t>（２）No.</t>
    <phoneticPr fontId="2"/>
  </si>
  <si>
    <t>（３）氏名</t>
    <rPh sb="3" eb="5">
      <t>シメイ</t>
    </rPh>
    <phoneticPr fontId="2"/>
  </si>
  <si>
    <t>（４）ﾌﾘｶﾞﾅ</t>
    <phoneticPr fontId="2"/>
  </si>
  <si>
    <t>（５）性別ｺｰﾄﾞ</t>
    <rPh sb="3" eb="5">
      <t>セイベツ</t>
    </rPh>
    <phoneticPr fontId="2"/>
  </si>
  <si>
    <t>（６）学年</t>
    <rPh sb="3" eb="5">
      <t>ガクネン</t>
    </rPh>
    <phoneticPr fontId="2"/>
  </si>
  <si>
    <t>（７）生年</t>
    <rPh sb="3" eb="5">
      <t>セイネン</t>
    </rPh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</si>
  <si>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</si>
  <si>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</si>
  <si>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</si>
  <si>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</si>
  <si>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（６）</t>
    <phoneticPr fontId="2"/>
  </si>
  <si>
    <t>（７）</t>
    <phoneticPr fontId="2"/>
  </si>
  <si>
    <t>（１０）</t>
    <phoneticPr fontId="2"/>
  </si>
  <si>
    <t>（１１）</t>
    <phoneticPr fontId="2"/>
  </si>
  <si>
    <t>①半角ｶﾀｶﾅで入力して下さい。姓、名の間は必ず半角スペースを入れて下さい。</t>
    <rPh sb="1" eb="3">
      <t>ハンカク</t>
    </rPh>
    <rPh sb="8" eb="10">
      <t>ニュウリョク</t>
    </rPh>
    <rPh sb="12" eb="13">
      <t>クダ</t>
    </rPh>
    <rPh sb="16" eb="17">
      <t>セイ</t>
    </rPh>
    <rPh sb="18" eb="19">
      <t>ナ</t>
    </rPh>
    <rPh sb="20" eb="21">
      <t>アイダ</t>
    </rPh>
    <rPh sb="22" eb="23">
      <t>カナラ</t>
    </rPh>
    <rPh sb="24" eb="26">
      <t>ハンカク</t>
    </rPh>
    <rPh sb="31" eb="32">
      <t>イ</t>
    </rPh>
    <rPh sb="34" eb="35">
      <t>クダ</t>
    </rPh>
    <phoneticPr fontId="2"/>
  </si>
  <si>
    <t>　【入力例】　ﾑﾛﾗﾝ_ﾀﾛｳ　　ｵﾔﾏﾀﾞ_ｻｵﾘ</t>
    <rPh sb="2" eb="5">
      <t>ニュウリョクレイ</t>
    </rPh>
    <phoneticPr fontId="2"/>
  </si>
  <si>
    <t>①生年を半角数字で西暦で入力してください。</t>
    <rPh sb="1" eb="3">
      <t>セイネン</t>
    </rPh>
    <rPh sb="4" eb="6">
      <t>ハンカク</t>
    </rPh>
    <rPh sb="6" eb="8">
      <t>スウジ</t>
    </rPh>
    <rPh sb="9" eb="11">
      <t>セイレキ</t>
    </rPh>
    <rPh sb="12" eb="14">
      <t>ニュウリョク</t>
    </rPh>
    <phoneticPr fontId="2"/>
  </si>
  <si>
    <t>①選手の所属地をリストから選択してください。</t>
    <rPh sb="1" eb="3">
      <t>センシュ</t>
    </rPh>
    <rPh sb="4" eb="6">
      <t>ショゾク</t>
    </rPh>
    <rPh sb="6" eb="7">
      <t>チ</t>
    </rPh>
    <rPh sb="13" eb="15">
      <t>センタク</t>
    </rPh>
    <phoneticPr fontId="2"/>
  </si>
  <si>
    <t>※誤入力防止のため、直接入力はしないで下さい。</t>
    <rPh sb="1" eb="2">
      <t>ゴ</t>
    </rPh>
    <rPh sb="2" eb="4">
      <t>ニュウリョク</t>
    </rPh>
    <rPh sb="4" eb="6">
      <t>ボウシ</t>
    </rPh>
    <rPh sb="10" eb="12">
      <t>チョクセツ</t>
    </rPh>
    <rPh sb="12" eb="14">
      <t>ニュウリョク</t>
    </rPh>
    <rPh sb="19" eb="20">
      <t>クダ</t>
    </rPh>
    <phoneticPr fontId="10"/>
  </si>
  <si>
    <t>②半角数字と半角記号で入力してください。</t>
    <rPh sb="1" eb="3">
      <t>ハンカク</t>
    </rPh>
    <rPh sb="3" eb="5">
      <t>スウジ</t>
    </rPh>
    <rPh sb="6" eb="8">
      <t>ハンカク</t>
    </rPh>
    <rPh sb="8" eb="10">
      <t>キゴウ</t>
    </rPh>
    <rPh sb="11" eb="13">
      <t>ニュウリョク</t>
    </rPh>
    <phoneticPr fontId="10"/>
  </si>
  <si>
    <t>③以下の記入例で必ず入力してください。</t>
    <rPh sb="1" eb="3">
      <t>イカ</t>
    </rPh>
    <rPh sb="4" eb="6">
      <t>キニュウ</t>
    </rPh>
    <rPh sb="6" eb="7">
      <t>レイ</t>
    </rPh>
    <rPh sb="8" eb="9">
      <t>カナラ</t>
    </rPh>
    <rPh sb="10" eb="12">
      <t>ニュウリョク</t>
    </rPh>
    <phoneticPr fontId="10"/>
  </si>
  <si>
    <t xml:space="preserve">   　黄色のセルに要項に示された参加料
　　　(1人分)を入力してください。</t>
    <rPh sb="4" eb="6">
      <t>キイロ</t>
    </rPh>
    <rPh sb="10" eb="12">
      <t>ヨウコウ</t>
    </rPh>
    <rPh sb="13" eb="14">
      <t>シメ</t>
    </rPh>
    <rPh sb="17" eb="20">
      <t>サンカリョウ</t>
    </rPh>
    <rPh sb="26" eb="28">
      <t>ニンブン</t>
    </rPh>
    <rPh sb="30" eb="32">
      <t>ニュウリョク</t>
    </rPh>
    <phoneticPr fontId="2"/>
  </si>
  <si>
    <t>※　自動計算しています</t>
    <rPh sb="2" eb="4">
      <t>ジドウ</t>
    </rPh>
    <rPh sb="4" eb="6">
      <t>ケイサン</t>
    </rPh>
    <phoneticPr fontId="2"/>
  </si>
  <si>
    <t>連番</t>
    <phoneticPr fontId="2"/>
  </si>
  <si>
    <r>
      <t>道北陸協記録会/競技会　</t>
    </r>
    <r>
      <rPr>
        <sz val="20"/>
        <color indexed="10"/>
        <rFont val="ＭＳ ゴシック"/>
        <family val="3"/>
        <charset val="128"/>
      </rPr>
      <t>大会申込みの注意</t>
    </r>
    <rPh sb="0" eb="2">
      <t>ドウホク</t>
    </rPh>
    <rPh sb="2" eb="4">
      <t>リクキョウ</t>
    </rPh>
    <rPh sb="4" eb="6">
      <t>キロク</t>
    </rPh>
    <rPh sb="6" eb="7">
      <t>カイ</t>
    </rPh>
    <rPh sb="8" eb="10">
      <t>キョウギ</t>
    </rPh>
    <rPh sb="10" eb="11">
      <t>カイ</t>
    </rPh>
    <rPh sb="12" eb="14">
      <t>タイカイ</t>
    </rPh>
    <rPh sb="14" eb="16">
      <t>モウシコ</t>
    </rPh>
    <rPh sb="18" eb="20">
      <t>チュウイ</t>
    </rPh>
    <phoneticPr fontId="10"/>
  </si>
  <si>
    <t>月日</t>
    <rPh sb="0" eb="2">
      <t>ガッピ</t>
    </rPh>
    <phoneticPr fontId="2"/>
  </si>
  <si>
    <t>ｼｰｽﾞﾝ・ﾍﾞｽﾄ</t>
  </si>
  <si>
    <t>ｼｰｽﾞﾝ・ﾍﾞｽﾄ</t>
    <phoneticPr fontId="2"/>
  </si>
  <si>
    <t>参加種目(リレー)</t>
    <rPh sb="0" eb="2">
      <t>サンカ</t>
    </rPh>
    <rPh sb="2" eb="4">
      <t>シュモク</t>
    </rPh>
    <phoneticPr fontId="2"/>
  </si>
  <si>
    <t>男：女</t>
    <rPh sb="2" eb="3">
      <t>オンナ</t>
    </rPh>
    <phoneticPr fontId="2"/>
  </si>
  <si>
    <t>道北＿太郎</t>
    <rPh sb="0" eb="2">
      <t>ドウホク</t>
    </rPh>
    <rPh sb="3" eb="5">
      <t>タロウ</t>
    </rPh>
    <phoneticPr fontId="2"/>
  </si>
  <si>
    <t>ﾄﾞｳﾎｸ_ﾀﾛｳ</t>
    <phoneticPr fontId="2"/>
  </si>
  <si>
    <t>　大会参加の申込み方法は、コンピューター入力によるファイルの提出をお願いいたします。本大会は、ニシのコンピューターシステム（NANS21V）で実施され、大会準備にかかる作業の効率化のためご協力ください。下記の入力注意を参考にし、誤入力のないよう宜しくお願いいたします。</t>
    <rPh sb="3" eb="5">
      <t>サンカ</t>
    </rPh>
    <rPh sb="6" eb="8">
      <t>モウシコ</t>
    </rPh>
    <rPh sb="9" eb="11">
      <t>ホウホウ</t>
    </rPh>
    <rPh sb="20" eb="22">
      <t>ニュウリョク</t>
    </rPh>
    <rPh sb="30" eb="32">
      <t>テイシュツ</t>
    </rPh>
    <rPh sb="34" eb="35">
      <t>ネガ</t>
    </rPh>
    <rPh sb="42" eb="45">
      <t>ホンタイカイ</t>
    </rPh>
    <rPh sb="71" eb="73">
      <t>ジッシ</t>
    </rPh>
    <rPh sb="76" eb="78">
      <t>タイカイ</t>
    </rPh>
    <rPh sb="78" eb="80">
      <t>ジュンビ</t>
    </rPh>
    <rPh sb="84" eb="86">
      <t>サギョウ</t>
    </rPh>
    <rPh sb="87" eb="90">
      <t>コウリツカ</t>
    </rPh>
    <rPh sb="94" eb="96">
      <t>キョウリョク</t>
    </rPh>
    <rPh sb="101" eb="103">
      <t>カキ</t>
    </rPh>
    <rPh sb="104" eb="106">
      <t>ニュウリョク</t>
    </rPh>
    <rPh sb="106" eb="108">
      <t>チュウイ</t>
    </rPh>
    <rPh sb="109" eb="111">
      <t>サンコウ</t>
    </rPh>
    <rPh sb="114" eb="115">
      <t>ゴ</t>
    </rPh>
    <rPh sb="115" eb="117">
      <t>ニュウリョク</t>
    </rPh>
    <rPh sb="122" eb="123">
      <t>ヨロ</t>
    </rPh>
    <rPh sb="126" eb="127">
      <t>ネガ</t>
    </rPh>
    <phoneticPr fontId="10"/>
  </si>
  <si>
    <r>
      <t>②所属コード一覧にない場合「</t>
    </r>
    <r>
      <rPr>
        <sz val="10"/>
        <color indexed="10"/>
        <rFont val="ＭＳ ゴシック"/>
        <family val="3"/>
        <charset val="128"/>
      </rPr>
      <t>その他</t>
    </r>
    <r>
      <rPr>
        <sz val="10"/>
        <rFont val="ＭＳ ゴシック"/>
        <family val="3"/>
        <charset val="128"/>
      </rPr>
      <t>」を選択してください。</t>
    </r>
    <rPh sb="1" eb="3">
      <t>ショゾク</t>
    </rPh>
    <rPh sb="6" eb="8">
      <t>イチラン</t>
    </rPh>
    <rPh sb="11" eb="13">
      <t>バアイ</t>
    </rPh>
    <rPh sb="16" eb="17">
      <t>タ</t>
    </rPh>
    <rPh sb="19" eb="21">
      <t>センタク</t>
    </rPh>
    <phoneticPr fontId="10"/>
  </si>
  <si>
    <t>①道北陸協で割り当てられている団体(ﾁｰﾑ)は、その番号（ナンバーカード）を入力してください。</t>
    <rPh sb="1" eb="3">
      <t>ドウホク</t>
    </rPh>
    <rPh sb="3" eb="5">
      <t>リクキョウ</t>
    </rPh>
    <rPh sb="6" eb="7">
      <t>ワ</t>
    </rPh>
    <rPh sb="8" eb="9">
      <t>ア</t>
    </rPh>
    <rPh sb="15" eb="17">
      <t>ダンタイ</t>
    </rPh>
    <rPh sb="26" eb="28">
      <t>バンゴウ</t>
    </rPh>
    <rPh sb="38" eb="40">
      <t>ニュウリョク</t>
    </rPh>
    <phoneticPr fontId="10"/>
  </si>
  <si>
    <t>②道北陸協で割り当てられていない団体(ﾁｰﾑ)や個人は、空欄でお願いします。競技会当日貸与いたします。</t>
    <rPh sb="1" eb="3">
      <t>ドウホク</t>
    </rPh>
    <rPh sb="3" eb="5">
      <t>リクキョウ</t>
    </rPh>
    <rPh sb="6" eb="7">
      <t>ワ</t>
    </rPh>
    <rPh sb="8" eb="9">
      <t>ア</t>
    </rPh>
    <rPh sb="16" eb="18">
      <t>ダンタイ</t>
    </rPh>
    <rPh sb="24" eb="26">
      <t>コジン</t>
    </rPh>
    <rPh sb="28" eb="30">
      <t>クウラン</t>
    </rPh>
    <rPh sb="32" eb="33">
      <t>ネガ</t>
    </rPh>
    <rPh sb="38" eb="41">
      <t>キョウギカイ</t>
    </rPh>
    <rPh sb="41" eb="43">
      <t>トウジツ</t>
    </rPh>
    <rPh sb="43" eb="45">
      <t>タイヨ</t>
    </rPh>
    <phoneticPr fontId="10"/>
  </si>
  <si>
    <t>①氏名を全角にて入力して下さい。苗字と名前の間に全角１スペースを入れて下さい。</t>
    <rPh sb="1" eb="3">
      <t>シメイ</t>
    </rPh>
    <rPh sb="4" eb="6">
      <t>ゼンカク</t>
    </rPh>
    <rPh sb="8" eb="10">
      <t>ニュウリョク</t>
    </rPh>
    <rPh sb="12" eb="13">
      <t>クダ</t>
    </rPh>
    <rPh sb="16" eb="18">
      <t>ミョウジ</t>
    </rPh>
    <rPh sb="19" eb="21">
      <t>ナマエ</t>
    </rPh>
    <rPh sb="22" eb="23">
      <t>アイダ</t>
    </rPh>
    <rPh sb="24" eb="26">
      <t>ゼンカク</t>
    </rPh>
    <rPh sb="32" eb="33">
      <t>イ</t>
    </rPh>
    <rPh sb="35" eb="36">
      <t>クダ</t>
    </rPh>
    <phoneticPr fontId="2"/>
  </si>
  <si>
    <t>　【入力例】　室蘭＿太朗　　　　佐々木＿翔　　　森＿稔　　　佐藤＿栞　　　小山田＿さおり　</t>
    <rPh sb="2" eb="5">
      <t>ニュウリョクレイ</t>
    </rPh>
    <rPh sb="7" eb="9">
      <t>ムロラン</t>
    </rPh>
    <rPh sb="10" eb="12">
      <t>タロウ</t>
    </rPh>
    <rPh sb="16" eb="19">
      <t>ササキ</t>
    </rPh>
    <rPh sb="20" eb="21">
      <t>ショウ</t>
    </rPh>
    <rPh sb="24" eb="25">
      <t>モリ</t>
    </rPh>
    <rPh sb="26" eb="27">
      <t>ミノル</t>
    </rPh>
    <rPh sb="30" eb="32">
      <t>サトウ</t>
    </rPh>
    <rPh sb="33" eb="34">
      <t>シオリ</t>
    </rPh>
    <rPh sb="37" eb="40">
      <t>オヤマダ</t>
    </rPh>
    <phoneticPr fontId="2"/>
  </si>
  <si>
    <t>（５）</t>
  </si>
  <si>
    <t>①リストから男・女を選択してください。→性別に&lt;男&gt;or&lt;女&gt;が表示されます。</t>
    <rPh sb="6" eb="7">
      <t>オトコ</t>
    </rPh>
    <rPh sb="8" eb="9">
      <t>オンナ</t>
    </rPh>
    <rPh sb="10" eb="12">
      <t>センタク</t>
    </rPh>
    <rPh sb="20" eb="22">
      <t>セイベツ</t>
    </rPh>
    <rPh sb="24" eb="25">
      <t>オトコ</t>
    </rPh>
    <rPh sb="29" eb="30">
      <t>オンナ</t>
    </rPh>
    <rPh sb="32" eb="34">
      <t>ヒョウジ</t>
    </rPh>
    <phoneticPr fontId="2"/>
  </si>
  <si>
    <t>①リストより選択してください。</t>
    <rPh sb="6" eb="8">
      <t>センタク</t>
    </rPh>
    <phoneticPr fontId="10"/>
  </si>
  <si>
    <t>①学生は学年をリストから選択して下さい。必要ない場合は空欄でお願いします。</t>
    <rPh sb="1" eb="3">
      <t>ガクセイ</t>
    </rPh>
    <rPh sb="4" eb="6">
      <t>ガクネン</t>
    </rPh>
    <rPh sb="12" eb="14">
      <t>センタク</t>
    </rPh>
    <rPh sb="16" eb="17">
      <t>クダ</t>
    </rPh>
    <rPh sb="20" eb="22">
      <t>ヒツヨウ</t>
    </rPh>
    <rPh sb="24" eb="26">
      <t>バアイ</t>
    </rPh>
    <rPh sb="27" eb="29">
      <t>クウラン</t>
    </rPh>
    <rPh sb="31" eb="32">
      <t>ネガ</t>
    </rPh>
    <phoneticPr fontId="2"/>
  </si>
  <si>
    <r>
      <t>③大学生で大学院の場合は〈</t>
    </r>
    <r>
      <rPr>
        <sz val="10"/>
        <color indexed="10"/>
        <rFont val="ＭＳ ゴシック"/>
        <family val="3"/>
        <charset val="128"/>
      </rPr>
      <t>M_,D_</t>
    </r>
    <r>
      <rPr>
        <sz val="10"/>
        <rFont val="ＭＳ ゴシック"/>
        <family val="3"/>
        <charset val="128"/>
      </rPr>
      <t>〉がつきます。</t>
    </r>
    <rPh sb="1" eb="4">
      <t>ダイガクセイ</t>
    </rPh>
    <rPh sb="5" eb="8">
      <t>ダイガクイン</t>
    </rPh>
    <rPh sb="9" eb="11">
      <t>バアイ</t>
    </rPh>
    <phoneticPr fontId="2"/>
  </si>
  <si>
    <t>（８）</t>
  </si>
  <si>
    <t>（９）</t>
  </si>
  <si>
    <t>（１０）</t>
  </si>
  <si>
    <t>（８）月日</t>
    <rPh sb="3" eb="5">
      <t>ガッピ</t>
    </rPh>
    <phoneticPr fontId="2"/>
  </si>
  <si>
    <t>　①生まれ月（1～12），生まれ日（01～31）を入力してください</t>
    <rPh sb="2" eb="3">
      <t>ウ</t>
    </rPh>
    <rPh sb="5" eb="6">
      <t>ツキ</t>
    </rPh>
    <rPh sb="13" eb="14">
      <t>ウ</t>
    </rPh>
    <rPh sb="16" eb="17">
      <t>ヒ</t>
    </rPh>
    <rPh sb="25" eb="27">
      <t>ニュウリョク</t>
    </rPh>
    <phoneticPr fontId="2"/>
  </si>
  <si>
    <t>　【入力例】　１月１日生まれ（101） １１月４日生まれ（1104）</t>
    <rPh sb="2" eb="5">
      <t>ニュウリョクレイ</t>
    </rPh>
    <rPh sb="8" eb="9">
      <t>ガツ</t>
    </rPh>
    <rPh sb="10" eb="11">
      <t>ニチ</t>
    </rPh>
    <rPh sb="11" eb="12">
      <t>ウ</t>
    </rPh>
    <rPh sb="22" eb="23">
      <t>ガツ</t>
    </rPh>
    <rPh sb="24" eb="25">
      <t>ニチ</t>
    </rPh>
    <rPh sb="25" eb="26">
      <t>ウ</t>
    </rPh>
    <phoneticPr fontId="2"/>
  </si>
  <si>
    <t>（１１）</t>
  </si>
  <si>
    <t>（９）個人所属地</t>
    <rPh sb="3" eb="5">
      <t>コジン</t>
    </rPh>
    <rPh sb="5" eb="7">
      <t>ショゾク</t>
    </rPh>
    <rPh sb="7" eb="8">
      <t>チ</t>
    </rPh>
    <phoneticPr fontId="2"/>
  </si>
  <si>
    <t>①参加種目をリストから選択してください。→参加種目に表示されます。</t>
    <rPh sb="1" eb="3">
      <t>サンカ</t>
    </rPh>
    <rPh sb="3" eb="5">
      <t>シュモク</t>
    </rPh>
    <rPh sb="11" eb="13">
      <t>センタク</t>
    </rPh>
    <rPh sb="21" eb="23">
      <t>サンカ</t>
    </rPh>
    <rPh sb="23" eb="25">
      <t>シュモク</t>
    </rPh>
    <rPh sb="26" eb="28">
      <t>ヒョウジ</t>
    </rPh>
    <phoneticPr fontId="2"/>
  </si>
  <si>
    <t>ｼｰｽﾞﾝ･ﾍﾞｽﾄ</t>
  </si>
  <si>
    <t>ｼｰｽﾞﾝ･ﾍﾞｽﾄ</t>
    <phoneticPr fontId="2"/>
  </si>
  <si>
    <t>①今季ベスト記録で番組編成しますので、必ず入力してください。（第１戦は，昨季のベストを入力）</t>
    <rPh sb="1" eb="3">
      <t>コンキ</t>
    </rPh>
    <rPh sb="6" eb="8">
      <t>キロク</t>
    </rPh>
    <rPh sb="9" eb="11">
      <t>バングミ</t>
    </rPh>
    <rPh sb="11" eb="13">
      <t>ヘンセイ</t>
    </rPh>
    <rPh sb="19" eb="20">
      <t>カナラ</t>
    </rPh>
    <rPh sb="21" eb="23">
      <t>ニュウリョク</t>
    </rPh>
    <rPh sb="31" eb="32">
      <t>ダイ</t>
    </rPh>
    <rPh sb="33" eb="34">
      <t>セン</t>
    </rPh>
    <rPh sb="36" eb="38">
      <t>サクキ</t>
    </rPh>
    <rPh sb="43" eb="45">
      <t>ニュウリョク</t>
    </rPh>
    <phoneticPr fontId="2"/>
  </si>
  <si>
    <t>（１０）競技ｺｰﾄﾞ</t>
    <rPh sb="4" eb="6">
      <t>キョウギ</t>
    </rPh>
    <phoneticPr fontId="2"/>
  </si>
  <si>
    <t>（１１）シーズン・ベスト</t>
    <phoneticPr fontId="2"/>
  </si>
  <si>
    <t>参加人数</t>
    <rPh sb="0" eb="2">
      <t>サンカ</t>
    </rPh>
    <rPh sb="2" eb="3">
      <t>ニン</t>
    </rPh>
    <rPh sb="3" eb="4">
      <t>スウ</t>
    </rPh>
    <phoneticPr fontId="2"/>
  </si>
  <si>
    <t>参加人数</t>
    <rPh sb="0" eb="2">
      <t>サンカ</t>
    </rPh>
    <rPh sb="2" eb="4">
      <t>ニンズウ</t>
    </rPh>
    <phoneticPr fontId="2"/>
  </si>
  <si>
    <t>No</t>
    <phoneticPr fontId="2"/>
  </si>
  <si>
    <r>
      <t>②中学生でクラブチーム所属の場合は、学年の前に&lt;</t>
    </r>
    <r>
      <rPr>
        <sz val="10"/>
        <color indexed="10"/>
        <rFont val="ＭＳ ゴシック"/>
        <family val="3"/>
        <charset val="128"/>
      </rPr>
      <t>J_</t>
    </r>
    <r>
      <rPr>
        <sz val="10"/>
        <rFont val="ＭＳ ゴシック"/>
        <family val="3"/>
        <charset val="128"/>
      </rPr>
      <t>&gt;がつきます。</t>
    </r>
    <phoneticPr fontId="2"/>
  </si>
  <si>
    <t>個人登録地</t>
    <rPh sb="0" eb="2">
      <t>コジン</t>
    </rPh>
    <rPh sb="2" eb="4">
      <t>トウロク</t>
    </rPh>
    <rPh sb="4" eb="5">
      <t>ゾクチ</t>
    </rPh>
    <phoneticPr fontId="2"/>
  </si>
  <si>
    <t>占冠中</t>
  </si>
  <si>
    <t>←このセルには直接打ち込まない</t>
    <rPh sb="7" eb="9">
      <t>チョクセツ</t>
    </rPh>
    <rPh sb="9" eb="10">
      <t>ウ</t>
    </rPh>
    <rPh sb="11" eb="12">
      <t>コ</t>
    </rPh>
    <phoneticPr fontId="2"/>
  </si>
  <si>
    <t>中学1年男子100m</t>
    <rPh sb="3" eb="4">
      <t>ネン</t>
    </rPh>
    <phoneticPr fontId="2"/>
  </si>
  <si>
    <t>旭川中央中</t>
    <rPh sb="2" eb="4">
      <t>チュウオウ</t>
    </rPh>
    <phoneticPr fontId="2"/>
  </si>
  <si>
    <t>旭川市</t>
    <rPh sb="0" eb="3">
      <t>アサヒカワシ</t>
    </rPh>
    <phoneticPr fontId="2"/>
  </si>
  <si>
    <t>上川中央</t>
    <rPh sb="0" eb="2">
      <t>カミカワ</t>
    </rPh>
    <rPh sb="2" eb="4">
      <t>チュウオウ</t>
    </rPh>
    <phoneticPr fontId="2"/>
  </si>
  <si>
    <t>富良野</t>
    <rPh sb="0" eb="3">
      <t>フラノ</t>
    </rPh>
    <phoneticPr fontId="2"/>
  </si>
  <si>
    <t>4m56</t>
    <phoneticPr fontId="2"/>
  </si>
  <si>
    <t>中学女子4X100mR</t>
    <rPh sb="0" eb="1">
      <t>チュウ</t>
    </rPh>
    <rPh sb="1" eb="2">
      <t>ガク</t>
    </rPh>
    <rPh sb="2" eb="4">
      <t>ジョシ</t>
    </rPh>
    <phoneticPr fontId="2"/>
  </si>
  <si>
    <t>旭川東中</t>
    <rPh sb="0" eb="2">
      <t>アサヒカワ</t>
    </rPh>
    <rPh sb="2" eb="3">
      <t>ヒガシ</t>
    </rPh>
    <rPh sb="3" eb="4">
      <t>チュウ</t>
    </rPh>
    <phoneticPr fontId="2"/>
  </si>
  <si>
    <t>占冠トマム学校</t>
    <rPh sb="0" eb="2">
      <t>シムカップ</t>
    </rPh>
    <rPh sb="5" eb="7">
      <t>ガッコウ</t>
    </rPh>
    <phoneticPr fontId="2"/>
  </si>
  <si>
    <t>旭川・中学男子100m</t>
  </si>
  <si>
    <t>旭川・中学男子200m</t>
  </si>
  <si>
    <t>旭川・中学男子400m</t>
  </si>
  <si>
    <t>旭川・中学男子800m</t>
  </si>
  <si>
    <t>旭川・中学男子1500m</t>
  </si>
  <si>
    <t>旭川・中学男子3000m</t>
  </si>
  <si>
    <t>旭川・中学男子110mH(0.914m)</t>
  </si>
  <si>
    <t>旭川・中学男子4X100mR</t>
  </si>
  <si>
    <t>旭川・中学男子走高跳</t>
  </si>
  <si>
    <t>旭川・中学男子棒高跳</t>
  </si>
  <si>
    <t>旭川・中学男子走幅跳</t>
  </si>
  <si>
    <t>旭川・中学男子砲丸投(5.000kg)</t>
  </si>
  <si>
    <t>旭川・中学男子四種競技(男子)</t>
  </si>
  <si>
    <t>上川南部・中学男子200m</t>
  </si>
  <si>
    <t>上川南部・中学男子400m</t>
  </si>
  <si>
    <t>上川南部・中学男子800m</t>
  </si>
  <si>
    <t>上川南部・中学男子3000m</t>
  </si>
  <si>
    <t>上川南部・中学男子110mH(0.914m)</t>
  </si>
  <si>
    <t>上川南部・中学男子4X100mR</t>
  </si>
  <si>
    <t>上川南部・中学男子走高跳</t>
  </si>
  <si>
    <t>上川南部・中学男子棒高跳</t>
  </si>
  <si>
    <t>上川南部・中学男子走幅跳</t>
  </si>
  <si>
    <t>上川南部・中学男子砲丸投(5.000kg)</t>
  </si>
  <si>
    <t>上川南部・中学男子四種競技(男子)</t>
  </si>
  <si>
    <t>旭川・中学女子100m</t>
  </si>
  <si>
    <t>旭川・中学女子200m</t>
  </si>
  <si>
    <t>旭川・中学女子800m</t>
  </si>
  <si>
    <t>旭川・中学女子1500m</t>
  </si>
  <si>
    <t>旭川・中学女子100mH(0.762m)</t>
  </si>
  <si>
    <t>旭川・中学女子4X100mR</t>
  </si>
  <si>
    <t>旭川・中学女子走高跳</t>
  </si>
  <si>
    <t>旭川・中学女子走幅跳</t>
  </si>
  <si>
    <t>旭川・中学女子砲丸投(2.721kg)</t>
  </si>
  <si>
    <t>旭川・中学女子四種競技(女子)</t>
  </si>
  <si>
    <t>上川南部・中学女子200m</t>
  </si>
  <si>
    <t>上川南部・中学女子800m</t>
  </si>
  <si>
    <t>上川南部・中学女子1500m</t>
  </si>
  <si>
    <t>上川南部・中学女子100mH(0.762m)</t>
  </si>
  <si>
    <t>上川南部・中学女子4X100mR</t>
  </si>
  <si>
    <t>上川南部・中学女子走高跳</t>
  </si>
  <si>
    <t>上川南部・中学女子走幅跳</t>
  </si>
  <si>
    <t>上川南部・中学女子砲丸投(2.721kg)</t>
  </si>
  <si>
    <t>上川南部・中学女子四種競技(女子)</t>
  </si>
  <si>
    <t>比布中央学校</t>
    <rPh sb="2" eb="6">
      <t>チュウオウガッコウ</t>
    </rPh>
    <phoneticPr fontId="2"/>
  </si>
  <si>
    <t>富良野樹海学校</t>
    <rPh sb="5" eb="7">
      <t>ガッコウ</t>
    </rPh>
    <phoneticPr fontId="2"/>
  </si>
  <si>
    <t>その他クラブチーム</t>
    <rPh sb="2" eb="3">
      <t>タ</t>
    </rPh>
    <phoneticPr fontId="2"/>
  </si>
  <si>
    <t>旭川市中連･上川南部地区中体連 陸上競技大会</t>
    <rPh sb="4" eb="5">
      <t>レン</t>
    </rPh>
    <rPh sb="10" eb="12">
      <t>チク</t>
    </rPh>
    <rPh sb="12" eb="15">
      <t>チュウタイレン</t>
    </rPh>
    <phoneticPr fontId="2"/>
  </si>
  <si>
    <t>dohoku.entry@gmail.com</t>
    <phoneticPr fontId="2"/>
  </si>
  <si>
    <t>上川南部・中学男子100m</t>
    <phoneticPr fontId="2"/>
  </si>
  <si>
    <t>上川南部・中学男子1500m</t>
    <phoneticPr fontId="2"/>
  </si>
  <si>
    <t>上川南部・中学女子100m</t>
    <phoneticPr fontId="2"/>
  </si>
  <si>
    <t>旭川AC</t>
    <rPh sb="0" eb="2">
      <t>アサヒカワ</t>
    </rPh>
    <phoneticPr fontId="2"/>
  </si>
  <si>
    <t>RyukokuAC</t>
    <phoneticPr fontId="2"/>
  </si>
  <si>
    <t>　「中学校陸上部、クラブチーム顧問は、審判の協力をお願いします。」</t>
    <rPh sb="2" eb="5">
      <t>チュウガッコウ</t>
    </rPh>
    <rPh sb="5" eb="8">
      <t>リクジョウブ</t>
    </rPh>
    <rPh sb="15" eb="17">
      <t>コモン</t>
    </rPh>
    <rPh sb="22" eb="24">
      <t>キョウリョク</t>
    </rPh>
    <rPh sb="26" eb="27">
      <t>ネガ</t>
    </rPh>
    <phoneticPr fontId="2"/>
  </si>
  <si>
    <t>旭川TRC</t>
    <rPh sb="0" eb="2">
      <t>アサ</t>
    </rPh>
    <phoneticPr fontId="2"/>
  </si>
  <si>
    <r>
      <rPr>
        <b/>
        <sz val="14"/>
        <color rgb="FF0070C0"/>
        <rFont val="ＭＳ Ｐゴシック"/>
        <family val="3"/>
        <charset val="128"/>
      </rPr>
      <t>申込一覧</t>
    </r>
    <r>
      <rPr>
        <sz val="14"/>
        <color rgb="FF0070C0"/>
        <rFont val="ＭＳ Ｐゴシック"/>
        <family val="3"/>
        <charset val="128"/>
      </rPr>
      <t>【男女兼用です】（入力方法を再確認してください）</t>
    </r>
    <rPh sb="0" eb="2">
      <t>モウシコミ</t>
    </rPh>
    <rPh sb="2" eb="4">
      <t>イチラン</t>
    </rPh>
    <rPh sb="5" eb="7">
      <t>ダンジョ</t>
    </rPh>
    <rPh sb="7" eb="9">
      <t>ケンヨウ</t>
    </rPh>
    <rPh sb="13" eb="15">
      <t>ニュウリョク</t>
    </rPh>
    <rPh sb="15" eb="17">
      <t>ホウホウ</t>
    </rPh>
    <rPh sb="18" eb="21">
      <t>サイカクニン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</si>
</sst>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m/d;@"/>
    <numFmt numFmtId="178" formatCode="#,##0;&quot;¥&quot;&quot;¥&quot;&quot;¥&quot;\!\!\!\-#,##0;&quot;-&quot;"/>
    <numFmt numFmtId="179" formatCode="_(&quot;¥&quot;* #,##0_);_(&quot;¥&quot;* \(#,##0\);_(&quot;¥&quot;* &quot;-&quot;??_);_(@_)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color indexed="12"/>
      <name val="ＭＳ ゴシック"/>
      <family val="3"/>
      <charset val="128"/>
    </font>
    <font>
      <b/>
      <sz val="10"/>
      <color indexed="60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3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Arial"/>
      <family val="2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26"/>
      <color rgb="FFFF0000"/>
      <name val="HG明朝E"/>
      <family val="1"/>
      <charset val="128"/>
    </font>
    <font>
      <sz val="14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/>
      <top/>
      <bottom/>
      <diagonal style="hair">
        <color indexed="64"/>
      </diagonal>
    </border>
    <border diagonalUp="1" diagonalDown="1">
      <left/>
      <right/>
      <top/>
      <bottom/>
      <diagonal style="hair">
        <color indexed="64"/>
      </diagonal>
    </border>
  </borders>
  <cellStyleXfs count="9">
    <xf numFmtId="0" fontId="0" fillId="0" borderId="0">
      <alignment vertical="center"/>
    </xf>
    <xf numFmtId="178" fontId="19" fillId="0" borderId="0" applyFill="0" applyBorder="0" applyAlignment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18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79" fontId="5" fillId="2" borderId="3" applyFont="0" applyFill="0" applyBorder="0" applyAlignment="0" applyProtection="0"/>
    <xf numFmtId="0" fontId="31" fillId="0" borderId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4" xfId="0" quotePrefix="1" applyFont="1" applyBorder="1">
      <alignment vertical="center"/>
    </xf>
    <xf numFmtId="176" fontId="5" fillId="0" borderId="4" xfId="0" applyNumberFormat="1" applyFont="1" applyBorder="1">
      <alignment vertical="center"/>
    </xf>
    <xf numFmtId="0" fontId="0" fillId="0" borderId="4" xfId="0" applyBorder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/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/>
    <xf numFmtId="0" fontId="3" fillId="0" borderId="0" xfId="0" applyFont="1" applyAlignment="1">
      <alignment horizontal="left" vertical="top" wrapText="1"/>
    </xf>
    <xf numFmtId="0" fontId="31" fillId="0" borderId="5" xfId="8" applyBorder="1">
      <alignment vertical="center"/>
    </xf>
    <xf numFmtId="0" fontId="31" fillId="0" borderId="6" xfId="8" applyBorder="1" applyAlignment="1">
      <alignment horizontal="center" vertical="center"/>
    </xf>
    <xf numFmtId="0" fontId="31" fillId="0" borderId="0" xfId="8">
      <alignment vertical="center"/>
    </xf>
    <xf numFmtId="0" fontId="17" fillId="0" borderId="0" xfId="8" applyFont="1">
      <alignment vertical="center"/>
    </xf>
    <xf numFmtId="0" fontId="32" fillId="0" borderId="0" xfId="6" applyAlignment="1" applyProtection="1">
      <alignment vertical="center"/>
    </xf>
    <xf numFmtId="0" fontId="1" fillId="0" borderId="0" xfId="6" applyFont="1" applyAlignment="1" applyProtection="1">
      <alignment vertical="center"/>
    </xf>
    <xf numFmtId="0" fontId="31" fillId="0" borderId="0" xfId="8" applyAlignment="1"/>
    <xf numFmtId="0" fontId="15" fillId="0" borderId="0" xfId="8" applyFont="1" applyAlignment="1"/>
    <xf numFmtId="0" fontId="31" fillId="0" borderId="4" xfId="8" applyBorder="1" applyAlignment="1">
      <alignment vertical="center" shrinkToFit="1"/>
    </xf>
    <xf numFmtId="0" fontId="31" fillId="0" borderId="7" xfId="8" applyBorder="1">
      <alignment vertical="center"/>
    </xf>
    <xf numFmtId="0" fontId="31" fillId="0" borderId="8" xfId="8" applyBorder="1">
      <alignment vertical="center"/>
    </xf>
    <xf numFmtId="0" fontId="31" fillId="0" borderId="8" xfId="8" applyBorder="1" applyAlignment="1">
      <alignment horizontal="center" vertical="center"/>
    </xf>
    <xf numFmtId="0" fontId="31" fillId="0" borderId="9" xfId="8" applyBorder="1" applyAlignment="1">
      <alignment horizontal="center" vertical="center"/>
    </xf>
    <xf numFmtId="0" fontId="31" fillId="0" borderId="10" xfId="8" applyBorder="1">
      <alignment vertical="center"/>
    </xf>
    <xf numFmtId="0" fontId="31" fillId="0" borderId="11" xfId="8" applyBorder="1">
      <alignment vertical="center"/>
    </xf>
    <xf numFmtId="0" fontId="31" fillId="0" borderId="12" xfId="8" applyBorder="1">
      <alignment vertical="center"/>
    </xf>
    <xf numFmtId="0" fontId="31" fillId="0" borderId="13" xfId="8" applyBorder="1">
      <alignment vertical="center"/>
    </xf>
    <xf numFmtId="0" fontId="31" fillId="0" borderId="14" xfId="8" applyBorder="1">
      <alignment vertical="center"/>
    </xf>
    <xf numFmtId="0" fontId="31" fillId="0" borderId="15" xfId="8" applyBorder="1">
      <alignment vertical="center"/>
    </xf>
    <xf numFmtId="0" fontId="31" fillId="0" borderId="16" xfId="8" applyBorder="1">
      <alignment vertical="center"/>
    </xf>
    <xf numFmtId="0" fontId="31" fillId="0" borderId="17" xfId="8" applyBorder="1">
      <alignment vertical="center"/>
    </xf>
    <xf numFmtId="0" fontId="31" fillId="0" borderId="18" xfId="8" applyBorder="1">
      <alignment vertical="center"/>
    </xf>
    <xf numFmtId="0" fontId="31" fillId="0" borderId="19" xfId="8" applyBorder="1">
      <alignment vertical="center"/>
    </xf>
    <xf numFmtId="0" fontId="31" fillId="0" borderId="20" xfId="8" applyBorder="1">
      <alignment vertical="center"/>
    </xf>
    <xf numFmtId="0" fontId="31" fillId="0" borderId="3" xfId="8" applyBorder="1">
      <alignment vertical="center"/>
    </xf>
    <xf numFmtId="0" fontId="31" fillId="0" borderId="12" xfId="8" applyBorder="1" applyAlignment="1">
      <alignment vertical="center" textRotation="255"/>
    </xf>
    <xf numFmtId="0" fontId="31" fillId="0" borderId="0" xfId="8" applyAlignment="1">
      <alignment vertical="center" textRotation="255"/>
    </xf>
    <xf numFmtId="0" fontId="31" fillId="0" borderId="0" xfId="8" applyAlignment="1">
      <alignment horizontal="center" vertical="center"/>
    </xf>
    <xf numFmtId="49" fontId="22" fillId="3" borderId="0" xfId="0" applyNumberFormat="1" applyFont="1" applyFill="1" applyAlignment="1">
      <alignment horizontal="center" vertical="center" shrinkToFit="1"/>
    </xf>
    <xf numFmtId="49" fontId="21" fillId="4" borderId="0" xfId="0" applyNumberFormat="1" applyFont="1" applyFill="1">
      <alignment vertical="center"/>
    </xf>
    <xf numFmtId="0" fontId="5" fillId="0" borderId="21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quotePrefix="1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4" xfId="0" applyFont="1" applyBorder="1" applyProtection="1">
      <alignment vertical="center"/>
      <protection locked="0"/>
    </xf>
    <xf numFmtId="0" fontId="15" fillId="0" borderId="4" xfId="0" applyFont="1" applyBorder="1" applyProtection="1">
      <alignment vertical="center"/>
      <protection locked="0"/>
    </xf>
    <xf numFmtId="0" fontId="25" fillId="0" borderId="4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21" fillId="7" borderId="4" xfId="0" applyFont="1" applyFill="1" applyBorder="1">
      <alignment vertical="center"/>
    </xf>
    <xf numFmtId="0" fontId="21" fillId="7" borderId="4" xfId="0" applyFont="1" applyFill="1" applyBorder="1" applyAlignment="1">
      <alignment horizontal="center" vertical="center"/>
    </xf>
    <xf numFmtId="49" fontId="21" fillId="7" borderId="4" xfId="0" applyNumberFormat="1" applyFont="1" applyFill="1" applyBorder="1">
      <alignment vertical="center"/>
    </xf>
    <xf numFmtId="0" fontId="3" fillId="7" borderId="4" xfId="0" applyFont="1" applyFill="1" applyBorder="1" applyAlignment="1">
      <alignment horizontal="center" vertical="center" shrinkToFit="1"/>
    </xf>
    <xf numFmtId="0" fontId="3" fillId="7" borderId="4" xfId="0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25" fillId="0" borderId="22" xfId="0" applyFont="1" applyBorder="1" applyProtection="1">
      <alignment vertical="center"/>
      <protection locked="0"/>
    </xf>
    <xf numFmtId="0" fontId="25" fillId="7" borderId="4" xfId="0" applyFont="1" applyFill="1" applyBorder="1" applyProtection="1">
      <alignment vertical="center"/>
      <protection locked="0"/>
    </xf>
    <xf numFmtId="0" fontId="15" fillId="7" borderId="4" xfId="0" applyFont="1" applyFill="1" applyBorder="1" applyProtection="1">
      <alignment vertical="center"/>
      <protection locked="0"/>
    </xf>
    <xf numFmtId="0" fontId="25" fillId="5" borderId="4" xfId="0" applyFont="1" applyFill="1" applyBorder="1" applyProtection="1">
      <alignment vertical="center"/>
      <protection locked="0"/>
    </xf>
    <xf numFmtId="0" fontId="25" fillId="0" borderId="23" xfId="0" applyFont="1" applyBorder="1" applyProtection="1">
      <alignment vertical="center"/>
      <protection locked="0"/>
    </xf>
    <xf numFmtId="0" fontId="27" fillId="0" borderId="4" xfId="0" applyFont="1" applyBorder="1" applyProtection="1">
      <alignment vertical="center"/>
      <protection locked="0"/>
    </xf>
    <xf numFmtId="49" fontId="25" fillId="0" borderId="4" xfId="0" applyNumberFormat="1" applyFont="1" applyBorder="1" applyProtection="1">
      <alignment vertical="center"/>
      <protection locked="0"/>
    </xf>
    <xf numFmtId="49" fontId="25" fillId="0" borderId="23" xfId="0" applyNumberFormat="1" applyFont="1" applyBorder="1" applyProtection="1">
      <alignment vertical="center"/>
      <protection locked="0"/>
    </xf>
    <xf numFmtId="177" fontId="25" fillId="0" borderId="0" xfId="0" applyNumberFormat="1" applyFont="1" applyProtection="1">
      <alignment vertical="center"/>
      <protection locked="0"/>
    </xf>
    <xf numFmtId="0" fontId="25" fillId="0" borderId="24" xfId="0" applyFont="1" applyBorder="1" applyProtection="1">
      <alignment vertical="center"/>
      <protection locked="0"/>
    </xf>
    <xf numFmtId="0" fontId="0" fillId="8" borderId="0" xfId="0" applyFill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25" fillId="0" borderId="0" xfId="0" applyFont="1" applyAlignment="1" applyProtection="1">
      <alignment horizontal="right" vertical="center"/>
      <protection locked="0"/>
    </xf>
    <xf numFmtId="0" fontId="31" fillId="0" borderId="25" xfId="8" applyBorder="1">
      <alignment vertical="center"/>
    </xf>
    <xf numFmtId="0" fontId="31" fillId="0" borderId="26" xfId="8" applyBorder="1">
      <alignment vertical="center"/>
    </xf>
    <xf numFmtId="0" fontId="31" fillId="0" borderId="27" xfId="8" applyBorder="1">
      <alignment vertical="center"/>
    </xf>
    <xf numFmtId="0" fontId="31" fillId="0" borderId="28" xfId="8" applyBorder="1">
      <alignment vertical="center"/>
    </xf>
    <xf numFmtId="0" fontId="31" fillId="0" borderId="29" xfId="8" applyBorder="1">
      <alignment vertical="center"/>
    </xf>
    <xf numFmtId="0" fontId="31" fillId="0" borderId="30" xfId="8" applyBorder="1">
      <alignment vertical="center"/>
    </xf>
    <xf numFmtId="0" fontId="31" fillId="0" borderId="31" xfId="8" applyBorder="1">
      <alignment vertical="center"/>
    </xf>
    <xf numFmtId="0" fontId="31" fillId="0" borderId="32" xfId="8" applyBorder="1">
      <alignment vertical="center"/>
    </xf>
    <xf numFmtId="0" fontId="31" fillId="0" borderId="33" xfId="8" applyBorder="1">
      <alignment vertical="center"/>
    </xf>
    <xf numFmtId="0" fontId="31" fillId="0" borderId="34" xfId="8" applyBorder="1">
      <alignment vertical="center"/>
    </xf>
    <xf numFmtId="0" fontId="25" fillId="0" borderId="0" xfId="0" applyFont="1" applyAlignment="1" applyProtection="1">
      <alignment vertical="center" textRotation="255"/>
      <protection locked="0"/>
    </xf>
    <xf numFmtId="0" fontId="25" fillId="0" borderId="4" xfId="0" applyFont="1" applyBorder="1" applyAlignment="1" applyProtection="1">
      <alignment vertical="center" textRotation="255"/>
      <protection locked="0"/>
    </xf>
    <xf numFmtId="0" fontId="25" fillId="0" borderId="91" xfId="0" applyFont="1" applyBorder="1" applyProtection="1">
      <alignment vertical="center"/>
      <protection locked="0"/>
    </xf>
    <xf numFmtId="0" fontId="25" fillId="0" borderId="92" xfId="0" applyFont="1" applyBorder="1" applyProtection="1">
      <alignment vertical="center"/>
      <protection locked="0"/>
    </xf>
    <xf numFmtId="0" fontId="25" fillId="0" borderId="90" xfId="0" applyFont="1" applyBorder="1" applyProtection="1">
      <alignment vertical="center"/>
      <protection locked="0"/>
    </xf>
    <xf numFmtId="0" fontId="3" fillId="7" borderId="3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13" fillId="0" borderId="37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38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39" xfId="0" applyFont="1" applyBorder="1" applyAlignment="1">
      <alignment horizontal="justify" vertical="center" wrapText="1"/>
    </xf>
    <xf numFmtId="0" fontId="13" fillId="0" borderId="40" xfId="0" applyFont="1" applyBorder="1" applyAlignment="1">
      <alignment horizontal="justify" vertical="center" wrapText="1"/>
    </xf>
    <xf numFmtId="0" fontId="13" fillId="0" borderId="4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14" fillId="6" borderId="0" xfId="0" applyFont="1" applyFill="1" applyAlignment="1">
      <alignment horizontal="left" vertical="top" wrapText="1"/>
    </xf>
    <xf numFmtId="0" fontId="31" fillId="0" borderId="42" xfId="8" applyBorder="1">
      <alignment vertical="center"/>
    </xf>
    <xf numFmtId="0" fontId="31" fillId="0" borderId="2" xfId="8" applyBorder="1">
      <alignment vertical="center"/>
    </xf>
    <xf numFmtId="0" fontId="31" fillId="0" borderId="22" xfId="8" applyBorder="1">
      <alignment vertical="center"/>
    </xf>
    <xf numFmtId="0" fontId="31" fillId="0" borderId="43" xfId="8" applyBorder="1">
      <alignment vertical="center"/>
    </xf>
    <xf numFmtId="0" fontId="31" fillId="0" borderId="44" xfId="8" applyBorder="1">
      <alignment vertical="center"/>
    </xf>
    <xf numFmtId="0" fontId="16" fillId="0" borderId="0" xfId="8" applyFont="1">
      <alignment vertical="center"/>
    </xf>
    <xf numFmtId="0" fontId="31" fillId="0" borderId="0" xfId="8">
      <alignment vertical="center"/>
    </xf>
    <xf numFmtId="0" fontId="31" fillId="0" borderId="5" xfId="8" applyBorder="1">
      <alignment vertical="center"/>
    </xf>
    <xf numFmtId="0" fontId="31" fillId="0" borderId="45" xfId="8" applyBorder="1">
      <alignment vertical="center"/>
    </xf>
    <xf numFmtId="0" fontId="31" fillId="0" borderId="46" xfId="8" applyBorder="1">
      <alignment vertical="center"/>
    </xf>
    <xf numFmtId="0" fontId="31" fillId="0" borderId="47" xfId="8" applyBorder="1">
      <alignment vertical="center"/>
    </xf>
    <xf numFmtId="0" fontId="31" fillId="0" borderId="48" xfId="8" applyBorder="1">
      <alignment vertical="center"/>
    </xf>
    <xf numFmtId="0" fontId="17" fillId="0" borderId="48" xfId="8" applyFont="1" applyBorder="1" applyAlignment="1">
      <alignment horizontal="center" vertical="center" wrapText="1"/>
    </xf>
    <xf numFmtId="0" fontId="17" fillId="0" borderId="48" xfId="8" applyFont="1" applyBorder="1" applyAlignment="1">
      <alignment horizontal="center" vertical="center"/>
    </xf>
    <xf numFmtId="0" fontId="31" fillId="0" borderId="49" xfId="8" applyBorder="1">
      <alignment vertical="center"/>
    </xf>
    <xf numFmtId="0" fontId="31" fillId="0" borderId="50" xfId="8" applyBorder="1">
      <alignment vertical="center"/>
    </xf>
    <xf numFmtId="0" fontId="31" fillId="0" borderId="51" xfId="8" applyBorder="1">
      <alignment vertical="center"/>
    </xf>
    <xf numFmtId="0" fontId="29" fillId="0" borderId="65" xfId="5" applyFont="1" applyBorder="1" applyAlignment="1" applyProtection="1">
      <alignment horizontal="center" vertical="center"/>
    </xf>
    <xf numFmtId="0" fontId="30" fillId="0" borderId="63" xfId="8" applyFont="1" applyBorder="1" applyAlignment="1">
      <alignment horizontal="center" vertical="center"/>
    </xf>
    <xf numFmtId="0" fontId="30" fillId="0" borderId="66" xfId="8" applyFont="1" applyBorder="1" applyAlignment="1">
      <alignment horizontal="center" vertical="center"/>
    </xf>
    <xf numFmtId="0" fontId="31" fillId="0" borderId="52" xfId="8" applyBorder="1">
      <alignment vertical="center"/>
    </xf>
    <xf numFmtId="0" fontId="31" fillId="0" borderId="53" xfId="8" applyBorder="1">
      <alignment vertical="center"/>
    </xf>
    <xf numFmtId="0" fontId="31" fillId="0" borderId="54" xfId="8" applyBorder="1">
      <alignment vertical="center"/>
    </xf>
    <xf numFmtId="0" fontId="31" fillId="0" borderId="55" xfId="8" applyBorder="1">
      <alignment vertical="center"/>
    </xf>
    <xf numFmtId="0" fontId="31" fillId="0" borderId="56" xfId="8" applyBorder="1">
      <alignment vertical="center"/>
    </xf>
    <xf numFmtId="0" fontId="31" fillId="0" borderId="57" xfId="8" applyBorder="1">
      <alignment vertical="center"/>
    </xf>
    <xf numFmtId="0" fontId="31" fillId="0" borderId="58" xfId="8" applyBorder="1">
      <alignment vertical="center"/>
    </xf>
    <xf numFmtId="0" fontId="31" fillId="0" borderId="59" xfId="8" applyBorder="1">
      <alignment vertical="center"/>
    </xf>
    <xf numFmtId="0" fontId="31" fillId="0" borderId="60" xfId="8" applyBorder="1">
      <alignment vertical="center"/>
    </xf>
    <xf numFmtId="0" fontId="31" fillId="0" borderId="61" xfId="8" applyBorder="1">
      <alignment vertical="center"/>
    </xf>
    <xf numFmtId="0" fontId="31" fillId="0" borderId="62" xfId="8" applyBorder="1">
      <alignment vertical="center"/>
    </xf>
    <xf numFmtId="0" fontId="31" fillId="0" borderId="63" xfId="8" applyBorder="1">
      <alignment vertical="center"/>
    </xf>
    <xf numFmtId="0" fontId="31" fillId="0" borderId="64" xfId="8" applyBorder="1">
      <alignment vertical="center"/>
    </xf>
    <xf numFmtId="0" fontId="31" fillId="0" borderId="65" xfId="8" applyBorder="1">
      <alignment vertical="center"/>
    </xf>
    <xf numFmtId="0" fontId="31" fillId="0" borderId="66" xfId="8" applyBorder="1">
      <alignment vertical="center"/>
    </xf>
    <xf numFmtId="0" fontId="31" fillId="0" borderId="0" xfId="8" applyAlignment="1">
      <alignment vertical="center" wrapText="1"/>
    </xf>
    <xf numFmtId="0" fontId="31" fillId="0" borderId="67" xfId="8" applyBorder="1">
      <alignment vertical="center"/>
    </xf>
    <xf numFmtId="0" fontId="31" fillId="0" borderId="68" xfId="8" applyBorder="1">
      <alignment vertical="center"/>
    </xf>
    <xf numFmtId="0" fontId="31" fillId="0" borderId="69" xfId="8" applyBorder="1">
      <alignment vertical="center"/>
    </xf>
    <xf numFmtId="0" fontId="31" fillId="0" borderId="70" xfId="8" applyBorder="1">
      <alignment vertical="center"/>
    </xf>
    <xf numFmtId="0" fontId="31" fillId="0" borderId="71" xfId="8" applyBorder="1">
      <alignment vertical="center"/>
    </xf>
    <xf numFmtId="0" fontId="31" fillId="0" borderId="72" xfId="8" applyBorder="1">
      <alignment vertical="center"/>
    </xf>
    <xf numFmtId="0" fontId="31" fillId="0" borderId="73" xfId="8" applyBorder="1">
      <alignment vertical="center"/>
    </xf>
    <xf numFmtId="0" fontId="31" fillId="0" borderId="74" xfId="8" applyBorder="1">
      <alignment vertical="center"/>
    </xf>
    <xf numFmtId="0" fontId="31" fillId="0" borderId="75" xfId="8" applyBorder="1">
      <alignment vertical="center"/>
    </xf>
    <xf numFmtId="0" fontId="31" fillId="0" borderId="76" xfId="8" applyBorder="1">
      <alignment vertical="center"/>
    </xf>
    <xf numFmtId="0" fontId="31" fillId="0" borderId="77" xfId="8" applyBorder="1" applyAlignment="1">
      <alignment vertical="center" textRotation="255"/>
    </xf>
    <xf numFmtId="0" fontId="31" fillId="0" borderId="78" xfId="8" applyBorder="1" applyAlignment="1">
      <alignment vertical="center" textRotation="255"/>
    </xf>
    <xf numFmtId="0" fontId="31" fillId="0" borderId="0" xfId="8" applyAlignment="1">
      <alignment horizontal="left" vertical="center" wrapText="1"/>
    </xf>
    <xf numFmtId="0" fontId="31" fillId="0" borderId="5" xfId="8" applyBorder="1" applyAlignment="1">
      <alignment horizontal="left" vertical="center" wrapText="1"/>
    </xf>
    <xf numFmtId="0" fontId="31" fillId="0" borderId="79" xfId="8" applyBorder="1" applyAlignment="1">
      <alignment horizontal="left" vertical="center" wrapText="1"/>
    </xf>
    <xf numFmtId="0" fontId="31" fillId="0" borderId="80" xfId="8" applyBorder="1" applyAlignment="1">
      <alignment horizontal="left" vertical="center" wrapText="1"/>
    </xf>
    <xf numFmtId="0" fontId="31" fillId="0" borderId="81" xfId="8" applyBorder="1" applyAlignment="1">
      <alignment vertical="center" textRotation="255"/>
    </xf>
    <xf numFmtId="0" fontId="31" fillId="0" borderId="18" xfId="8" applyBorder="1">
      <alignment vertical="center"/>
    </xf>
    <xf numFmtId="0" fontId="31" fillId="0" borderId="3" xfId="8" applyBorder="1">
      <alignment vertical="center"/>
    </xf>
    <xf numFmtId="0" fontId="31" fillId="0" borderId="82" xfId="8" applyBorder="1">
      <alignment vertical="center"/>
    </xf>
    <xf numFmtId="0" fontId="31" fillId="0" borderId="83" xfId="8" applyBorder="1">
      <alignment vertical="center"/>
    </xf>
    <xf numFmtId="0" fontId="31" fillId="0" borderId="39" xfId="8" applyBorder="1">
      <alignment vertical="center"/>
    </xf>
    <xf numFmtId="0" fontId="31" fillId="0" borderId="40" xfId="8" applyBorder="1">
      <alignment vertical="center"/>
    </xf>
    <xf numFmtId="0" fontId="31" fillId="0" borderId="41" xfId="8" applyBorder="1">
      <alignment vertical="center"/>
    </xf>
    <xf numFmtId="0" fontId="31" fillId="0" borderId="84" xfId="8" applyBorder="1">
      <alignment vertical="center"/>
    </xf>
    <xf numFmtId="0" fontId="31" fillId="0" borderId="85" xfId="8" applyBorder="1">
      <alignment vertical="center"/>
    </xf>
    <xf numFmtId="0" fontId="31" fillId="0" borderId="86" xfId="8" applyBorder="1">
      <alignment vertical="center"/>
    </xf>
    <xf numFmtId="0" fontId="31" fillId="0" borderId="87" xfId="8" applyBorder="1">
      <alignment vertical="center"/>
    </xf>
    <xf numFmtId="0" fontId="31" fillId="0" borderId="88" xfId="8" applyBorder="1">
      <alignment vertical="center"/>
    </xf>
    <xf numFmtId="0" fontId="31" fillId="0" borderId="37" xfId="8" applyBorder="1">
      <alignment vertical="center"/>
    </xf>
    <xf numFmtId="0" fontId="31" fillId="0" borderId="12" xfId="8" applyBorder="1">
      <alignment vertical="center"/>
    </xf>
    <xf numFmtId="0" fontId="31" fillId="0" borderId="13" xfId="8" applyBorder="1">
      <alignment vertical="center"/>
    </xf>
    <xf numFmtId="0" fontId="31" fillId="0" borderId="38" xfId="8" applyBorder="1">
      <alignment vertical="center"/>
    </xf>
    <xf numFmtId="0" fontId="25" fillId="9" borderId="89" xfId="0" applyFont="1" applyFill="1" applyBorder="1" applyAlignment="1" applyProtection="1">
      <alignment horizontal="center" vertical="center" textRotation="255"/>
      <protection locked="0"/>
    </xf>
    <xf numFmtId="0" fontId="25" fillId="10" borderId="89" xfId="0" applyFont="1" applyFill="1" applyBorder="1" applyAlignment="1" applyProtection="1">
      <alignment horizontal="center" vertical="center" textRotation="255"/>
      <protection locked="0"/>
    </xf>
    <xf numFmtId="0" fontId="25" fillId="8" borderId="89" xfId="0" applyFont="1" applyFill="1" applyBorder="1" applyAlignment="1" applyProtection="1">
      <alignment horizontal="center" vertical="center" textRotation="255"/>
      <protection locked="0"/>
    </xf>
    <xf numFmtId="0" fontId="3" fillId="0" borderId="0" xfId="0" applyFont="1" applyProtection="1">
      <alignment vertical="center"/>
      <protection locked="0"/>
    </xf>
    <xf numFmtId="0" fontId="38" fillId="0" borderId="0" xfId="0" applyFont="1" applyProtection="1">
      <alignment vertical="center"/>
      <protection locked="0"/>
    </xf>
    <xf numFmtId="0" fontId="39" fillId="0" borderId="0" xfId="0" applyFont="1" applyProtection="1">
      <alignment vertical="center"/>
      <protection locked="0"/>
    </xf>
    <xf numFmtId="0" fontId="34" fillId="11" borderId="35" xfId="0" applyFont="1" applyFill="1" applyBorder="1" applyAlignment="1" applyProtection="1">
      <alignment horizontal="center" vertical="center"/>
      <protection locked="0"/>
    </xf>
    <xf numFmtId="0" fontId="34" fillId="11" borderId="36" xfId="0" applyFont="1" applyFill="1" applyBorder="1" applyAlignment="1" applyProtection="1">
      <alignment horizontal="center" vertical="center"/>
      <protection locked="0"/>
    </xf>
    <xf numFmtId="0" fontId="34" fillId="11" borderId="4" xfId="0" applyFont="1" applyFill="1" applyBorder="1" applyAlignment="1" applyProtection="1">
      <alignment horizontal="center" vertical="center" shrinkToFit="1"/>
      <protection locked="0"/>
    </xf>
    <xf numFmtId="0" fontId="34" fillId="11" borderId="23" xfId="0" applyFont="1" applyFill="1" applyBorder="1" applyAlignment="1" applyProtection="1">
      <alignment horizontal="center" vertical="center" shrinkToFit="1"/>
      <protection locked="0"/>
    </xf>
    <xf numFmtId="0" fontId="34" fillId="11" borderId="4" xfId="0" applyFont="1" applyFill="1" applyBorder="1" applyAlignment="1" applyProtection="1">
      <alignment horizontal="center" vertical="center"/>
      <protection locked="0"/>
    </xf>
    <xf numFmtId="0" fontId="34" fillId="11" borderId="90" xfId="0" applyFont="1" applyFill="1" applyBorder="1" applyAlignment="1" applyProtection="1">
      <alignment horizontal="center" vertical="center"/>
      <protection locked="0"/>
    </xf>
    <xf numFmtId="0" fontId="35" fillId="11" borderId="4" xfId="0" applyFont="1" applyFill="1" applyBorder="1" applyProtection="1">
      <alignment vertical="center"/>
      <protection locked="0"/>
    </xf>
    <xf numFmtId="0" fontId="35" fillId="11" borderId="23" xfId="0" applyFont="1" applyFill="1" applyBorder="1" applyProtection="1">
      <alignment vertical="center"/>
      <protection locked="0"/>
    </xf>
    <xf numFmtId="0" fontId="35" fillId="11" borderId="90" xfId="0" applyFont="1" applyFill="1" applyBorder="1" applyProtection="1">
      <alignment vertical="center"/>
      <protection locked="0"/>
    </xf>
    <xf numFmtId="0" fontId="35" fillId="11" borderId="4" xfId="0" applyFont="1" applyFill="1" applyBorder="1" applyAlignment="1" applyProtection="1">
      <alignment horizontal="center" vertical="center" shrinkToFit="1"/>
      <protection locked="0"/>
    </xf>
    <xf numFmtId="177" fontId="34" fillId="11" borderId="4" xfId="0" applyNumberFormat="1" applyFont="1" applyFill="1" applyBorder="1" applyAlignment="1" applyProtection="1">
      <alignment horizontal="center" vertical="center"/>
      <protection locked="0"/>
    </xf>
    <xf numFmtId="0" fontId="35" fillId="11" borderId="4" xfId="0" applyFont="1" applyFill="1" applyBorder="1" applyAlignment="1" applyProtection="1">
      <alignment horizontal="center" vertical="center"/>
      <protection locked="0"/>
    </xf>
    <xf numFmtId="49" fontId="34" fillId="11" borderId="4" xfId="0" applyNumberFormat="1" applyFont="1" applyFill="1" applyBorder="1" applyAlignment="1" applyProtection="1">
      <alignment horizontal="center" vertical="center" shrinkToFit="1"/>
      <protection locked="0"/>
    </xf>
    <xf numFmtId="49" fontId="34" fillId="11" borderId="23" xfId="0" applyNumberFormat="1" applyFont="1" applyFill="1" applyBorder="1" applyAlignment="1" applyProtection="1">
      <alignment horizontal="center" vertical="center" shrinkToFit="1"/>
      <protection locked="0"/>
    </xf>
    <xf numFmtId="49" fontId="35" fillId="11" borderId="23" xfId="0" applyNumberFormat="1" applyFont="1" applyFill="1" applyBorder="1" applyProtection="1">
      <alignment vertical="center"/>
      <protection locked="0"/>
    </xf>
    <xf numFmtId="0" fontId="34" fillId="11" borderId="35" xfId="0" applyFont="1" applyFill="1" applyBorder="1" applyAlignment="1" applyProtection="1">
      <alignment horizontal="center" vertical="center" shrinkToFit="1"/>
      <protection locked="0"/>
    </xf>
    <xf numFmtId="49" fontId="35" fillId="11" borderId="4" xfId="0" applyNumberFormat="1" applyFont="1" applyFill="1" applyBorder="1" applyProtection="1">
      <alignment vertical="center"/>
      <protection locked="0"/>
    </xf>
    <xf numFmtId="0" fontId="34" fillId="11" borderId="36" xfId="0" applyFont="1" applyFill="1" applyBorder="1" applyAlignment="1" applyProtection="1">
      <alignment horizontal="center" vertical="center" shrinkToFit="1"/>
      <protection locked="0"/>
    </xf>
    <xf numFmtId="0" fontId="34" fillId="8" borderId="35" xfId="0" applyFont="1" applyFill="1" applyBorder="1" applyAlignment="1" applyProtection="1">
      <alignment horizontal="center" vertical="center" wrapText="1"/>
      <protection locked="0"/>
    </xf>
    <xf numFmtId="0" fontId="34" fillId="8" borderId="36" xfId="0" applyFont="1" applyFill="1" applyBorder="1" applyAlignment="1" applyProtection="1">
      <alignment horizontal="center" vertical="center" wrapText="1"/>
      <protection locked="0"/>
    </xf>
    <xf numFmtId="0" fontId="25" fillId="8" borderId="4" xfId="0" applyFont="1" applyFill="1" applyBorder="1" applyProtection="1">
      <alignment vertical="center"/>
      <protection locked="0"/>
    </xf>
    <xf numFmtId="0" fontId="34" fillId="8" borderId="4" xfId="0" applyFont="1" applyFill="1" applyBorder="1" applyAlignment="1" applyProtection="1">
      <alignment horizontal="center" vertical="center" shrinkToFit="1"/>
      <protection locked="0"/>
    </xf>
    <xf numFmtId="0" fontId="35" fillId="8" borderId="4" xfId="0" applyFont="1" applyFill="1" applyBorder="1" applyProtection="1">
      <alignment vertical="center"/>
      <protection locked="0"/>
    </xf>
    <xf numFmtId="0" fontId="31" fillId="12" borderId="4" xfId="8" applyFill="1" applyBorder="1" applyAlignment="1">
      <alignment horizontal="center" vertical="center"/>
    </xf>
    <xf numFmtId="0" fontId="31" fillId="12" borderId="43" xfId="8" applyFill="1" applyBorder="1">
      <alignment vertical="center"/>
    </xf>
    <xf numFmtId="0" fontId="31" fillId="12" borderId="2" xfId="8" applyFill="1" applyBorder="1">
      <alignment vertical="center"/>
    </xf>
    <xf numFmtId="0" fontId="31" fillId="12" borderId="44" xfId="8" applyFill="1" applyBorder="1">
      <alignment vertical="center"/>
    </xf>
    <xf numFmtId="0" fontId="31" fillId="12" borderId="42" xfId="8" applyFill="1" applyBorder="1">
      <alignment vertical="center"/>
    </xf>
    <xf numFmtId="0" fontId="31" fillId="12" borderId="22" xfId="8" applyFill="1" applyBorder="1">
      <alignment vertical="center"/>
    </xf>
    <xf numFmtId="0" fontId="40" fillId="0" borderId="0" xfId="8" applyFont="1" applyAlignment="1">
      <alignment vertical="center" shrinkToFit="1"/>
    </xf>
    <xf numFmtId="0" fontId="0" fillId="13" borderId="0" xfId="0" applyFill="1">
      <alignment vertical="center"/>
    </xf>
    <xf numFmtId="0" fontId="41" fillId="13" borderId="0" xfId="8" applyFont="1" applyFill="1">
      <alignment vertical="center"/>
    </xf>
  </cellXfs>
  <cellStyles count="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5" builtinId="8"/>
    <cellStyle name="ハイパーリンク 2" xfId="6" xr:uid="{00000000-0005-0000-0000-000005000000}"/>
    <cellStyle name="金額" xfId="7" xr:uid="{00000000-0005-0000-0000-000006000000}"/>
    <cellStyle name="標準" xfId="0" builtinId="0"/>
    <cellStyle name="標準 2" xfId="8" xr:uid="{00000000-0005-0000-0000-000008000000}"/>
  </cellStyles>
  <dxfs count="0"/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150495</xdr:colOff>
      <xdr:row>2</xdr:row>
      <xdr:rowOff>0</xdr:rowOff>
    </xdr:from>
    <xdr:to>
      <xdr:col>18</xdr:col>
      <xdr:colOff>156882</xdr:colOff>
      <xdr:row>2</xdr:row>
      <xdr:rowOff>16613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8657665" y="2554941"/>
          <a:ext cx="4482" cy="47737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22188</xdr:colOff>
      <xdr:row>11</xdr:row>
      <xdr:rowOff>152849</xdr:rowOff>
    </xdr:from>
    <xdr:to>
      <xdr:col>27</xdr:col>
      <xdr:colOff>1235821</xdr:colOff>
      <xdr:row>20</xdr:row>
      <xdr:rowOff>83915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67177" y="2420471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27</xdr:col>
      <xdr:colOff>22187</xdr:colOff>
      <xdr:row>33</xdr:row>
      <xdr:rowOff>0</xdr:rowOff>
    </xdr:from>
    <xdr:to>
      <xdr:col>27</xdr:col>
      <xdr:colOff>1235820</xdr:colOff>
      <xdr:row>41</xdr:row>
      <xdr:rowOff>106644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9767176" y="6196853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27</xdr:col>
      <xdr:colOff>22188</xdr:colOff>
      <xdr:row>59</xdr:row>
      <xdr:rowOff>158787</xdr:rowOff>
    </xdr:from>
    <xdr:to>
      <xdr:col>27</xdr:col>
      <xdr:colOff>1235821</xdr:colOff>
      <xdr:row>68</xdr:row>
      <xdr:rowOff>59364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9767177" y="11015382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27</xdr:col>
      <xdr:colOff>50315</xdr:colOff>
      <xdr:row>87</xdr:row>
      <xdr:rowOff>0</xdr:rowOff>
    </xdr:from>
    <xdr:to>
      <xdr:col>27</xdr:col>
      <xdr:colOff>1267222</xdr:colOff>
      <xdr:row>95</xdr:row>
      <xdr:rowOff>99004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9789589" y="15878735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koutairen_sapporo@yahoo@co.jp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irokukai_sapporo@yahoo.co.jp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mailto:dohoku.entry@gmail.com" TargetMode="External"/><Relationship Id="rId5" Type="http://schemas.openxmlformats.org/officeDocument/2006/relationships/hyperlink" Target="mailto:syougaku_sapporo@yahoo.co.jp" TargetMode="External"/><Relationship Id="rId4" Type="http://schemas.openxmlformats.org/officeDocument/2006/relationships/hyperlink" Target="mailto:tyutairen_sapporo@yahoo.co.jp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B1:X93"/>
  <sheetViews>
    <sheetView showGridLines="0" view="pageBreakPreview" topLeftCell="A19" zoomScaleNormal="100" workbookViewId="0">
      <pane ySplit="6" topLeftCell="A25" activePane="bottomLeft" state="frozen"/>
      <selection activeCell="A19" sqref="A19"/>
      <selection pane="bottomLeft" activeCell="L82" sqref="L82"/>
    </sheetView>
  </sheetViews>
  <sheetFormatPr defaultColWidth="6.125" defaultRowHeight="12" x14ac:dyDescent="0.15"/>
  <cols>
    <col min="1" max="2" width="6.125" style="3" customWidth="1"/>
    <col min="3" max="3" width="7.875" style="3" customWidth="1"/>
    <col min="4" max="4" width="9.375" style="3" customWidth="1"/>
    <col min="5" max="5" width="6.125" style="3" customWidth="1"/>
    <col min="6" max="6" width="16.875" style="3" customWidth="1"/>
    <col min="7" max="7" width="9.75" style="3" customWidth="1"/>
    <col min="8" max="8" width="4.375" style="3" customWidth="1"/>
    <col min="9" max="9" width="7.375" style="3" customWidth="1"/>
    <col min="10" max="10" width="8.75" style="3" customWidth="1"/>
    <col min="11" max="11" width="6.75" style="3" customWidth="1"/>
    <col min="12" max="12" width="13" style="3" customWidth="1"/>
    <col min="13" max="13" width="11.625" style="3" customWidth="1"/>
    <col min="14" max="14" width="12.875" style="3" customWidth="1"/>
    <col min="15" max="15" width="13.875" style="3" customWidth="1"/>
    <col min="16" max="16" width="19.375" style="3" customWidth="1"/>
    <col min="17" max="17" width="7.625" style="3" customWidth="1"/>
    <col min="18" max="18" width="14.75" style="3" customWidth="1"/>
    <col min="19" max="19" width="9.875" style="3" customWidth="1"/>
    <col min="20" max="20" width="5.125" style="3" customWidth="1"/>
    <col min="21" max="16384" width="6.125" style="3"/>
  </cols>
  <sheetData>
    <row r="1" spans="2:14" ht="24" x14ac:dyDescent="0.25">
      <c r="B1" s="97" t="s">
        <v>472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2.75" thickBot="1" x14ac:dyDescent="0.2"/>
    <row r="3" spans="2:14" ht="22.5" customHeight="1" x14ac:dyDescent="0.15">
      <c r="B3" s="98" t="s">
        <v>480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2:14" ht="22.5" customHeight="1" x14ac:dyDescent="0.15"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</row>
    <row r="5" spans="2:14" ht="22.5" customHeight="1" x14ac:dyDescent="0.15"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</row>
    <row r="6" spans="2:14" ht="22.5" customHeight="1" thickBot="1" x14ac:dyDescent="0.2"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2:14" x14ac:dyDescent="0.1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2:14" x14ac:dyDescent="0.1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2:14" x14ac:dyDescent="0.15">
      <c r="B9" s="108" t="s">
        <v>3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</row>
    <row r="10" spans="2:14" x14ac:dyDescent="0.1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2:14" x14ac:dyDescent="0.15">
      <c r="B11" s="107" t="s">
        <v>9</v>
      </c>
      <c r="C11" s="10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2:14" x14ac:dyDescent="0.15">
      <c r="B12" s="8" t="s">
        <v>291</v>
      </c>
      <c r="C12" s="8"/>
      <c r="D12" s="8"/>
      <c r="E12" s="8"/>
      <c r="F12" s="8"/>
      <c r="G12" s="8"/>
      <c r="H12" s="8"/>
    </row>
    <row r="13" spans="2:14" x14ac:dyDescent="0.15">
      <c r="B13" s="8" t="s">
        <v>10</v>
      </c>
      <c r="C13" s="8"/>
      <c r="D13" s="8"/>
      <c r="E13" s="8"/>
      <c r="F13" s="8"/>
      <c r="G13" s="8"/>
      <c r="H13" s="8"/>
    </row>
    <row r="14" spans="2:14" x14ac:dyDescent="0.15">
      <c r="B14" s="8" t="s">
        <v>11</v>
      </c>
      <c r="C14" s="8"/>
      <c r="D14" s="8"/>
      <c r="E14" s="8"/>
      <c r="F14" s="8"/>
      <c r="G14" s="8"/>
      <c r="H14" s="8"/>
    </row>
    <row r="15" spans="2:14" x14ac:dyDescent="0.15">
      <c r="B15" s="8" t="s">
        <v>292</v>
      </c>
      <c r="C15" s="8"/>
      <c r="D15" s="8"/>
      <c r="E15" s="8"/>
      <c r="F15" s="8"/>
      <c r="G15" s="8"/>
      <c r="H15" s="8"/>
    </row>
    <row r="16" spans="2:14" x14ac:dyDescent="0.15">
      <c r="B16" s="8" t="s">
        <v>293</v>
      </c>
      <c r="C16" s="8"/>
      <c r="D16" s="8"/>
      <c r="E16" s="8"/>
      <c r="F16" s="8"/>
      <c r="G16" s="8"/>
      <c r="H16" s="8"/>
    </row>
    <row r="17" spans="2:24" x14ac:dyDescent="0.15">
      <c r="B17" s="8" t="s">
        <v>14</v>
      </c>
      <c r="C17" s="8"/>
      <c r="D17" s="8"/>
      <c r="E17" s="8"/>
      <c r="F17" s="8"/>
      <c r="G17" s="8"/>
      <c r="H17" s="8"/>
    </row>
    <row r="18" spans="2:24" x14ac:dyDescent="0.15">
      <c r="B18" s="9" t="s">
        <v>15</v>
      </c>
      <c r="C18" s="8"/>
      <c r="D18" s="8"/>
      <c r="E18" s="8"/>
      <c r="F18" s="8"/>
      <c r="G18" s="8"/>
      <c r="H18" s="8"/>
    </row>
    <row r="19" spans="2:24" x14ac:dyDescent="0.15">
      <c r="B19" s="9"/>
      <c r="C19" s="8"/>
      <c r="D19" s="8"/>
      <c r="E19" s="8"/>
      <c r="F19" s="8"/>
      <c r="G19" s="8"/>
      <c r="H19" s="8"/>
    </row>
    <row r="20" spans="2:24" x14ac:dyDescent="0.15">
      <c r="B20" s="9"/>
      <c r="C20" s="8"/>
      <c r="D20" s="8"/>
      <c r="E20" s="8"/>
      <c r="F20" s="8"/>
      <c r="G20" s="8"/>
      <c r="H20" s="8"/>
    </row>
    <row r="21" spans="2:24" ht="18.75" x14ac:dyDescent="0.2">
      <c r="B21" s="12" t="s">
        <v>12</v>
      </c>
      <c r="C21" s="8"/>
      <c r="D21" s="8"/>
      <c r="E21" s="8"/>
      <c r="F21" s="8"/>
      <c r="G21" s="8"/>
      <c r="H21" s="8"/>
    </row>
    <row r="22" spans="2:24" x14ac:dyDescent="0.15">
      <c r="C22" s="49" t="s">
        <v>454</v>
      </c>
      <c r="D22" s="49" t="s">
        <v>455</v>
      </c>
      <c r="E22" s="49" t="s">
        <v>456</v>
      </c>
      <c r="F22" s="49" t="s">
        <v>457</v>
      </c>
      <c r="G22" s="49" t="s">
        <v>486</v>
      </c>
      <c r="H22" s="49" t="s">
        <v>458</v>
      </c>
      <c r="I22" s="49" t="s">
        <v>459</v>
      </c>
      <c r="J22" s="49" t="s">
        <v>491</v>
      </c>
      <c r="K22" s="49" t="s">
        <v>492</v>
      </c>
      <c r="L22" s="49" t="s">
        <v>460</v>
      </c>
      <c r="M22" s="49" t="s">
        <v>461</v>
      </c>
      <c r="N22" s="58" t="s">
        <v>493</v>
      </c>
      <c r="O22" s="65" t="s">
        <v>497</v>
      </c>
      <c r="P22" s="58" t="s">
        <v>493</v>
      </c>
      <c r="Q22" s="50"/>
      <c r="R22" s="49" t="s">
        <v>461</v>
      </c>
    </row>
    <row r="23" spans="2:24" ht="23.25" customHeight="1" x14ac:dyDescent="0.15">
      <c r="B23" s="95" t="s">
        <v>118</v>
      </c>
      <c r="C23" s="62" t="s">
        <v>121</v>
      </c>
      <c r="D23" s="63" t="s">
        <v>4</v>
      </c>
      <c r="E23" s="63" t="s">
        <v>120</v>
      </c>
      <c r="F23" s="63" t="s">
        <v>0</v>
      </c>
      <c r="G23" s="63" t="s">
        <v>119</v>
      </c>
      <c r="H23" s="63" t="s">
        <v>122</v>
      </c>
      <c r="I23" s="63" t="s">
        <v>296</v>
      </c>
      <c r="J23" s="63" t="s">
        <v>473</v>
      </c>
      <c r="K23" s="62" t="s">
        <v>434</v>
      </c>
      <c r="L23" s="62" t="s">
        <v>383</v>
      </c>
      <c r="M23" s="64" t="s">
        <v>501</v>
      </c>
      <c r="N23" s="62" t="s">
        <v>384</v>
      </c>
      <c r="O23" s="62" t="s">
        <v>500</v>
      </c>
      <c r="P23" s="62" t="s">
        <v>476</v>
      </c>
      <c r="Q23" s="62" t="s">
        <v>445</v>
      </c>
      <c r="R23" s="64" t="s">
        <v>500</v>
      </c>
      <c r="W23" s="45"/>
      <c r="X23" s="45"/>
    </row>
    <row r="24" spans="2:24" ht="18.75" customHeight="1" x14ac:dyDescent="0.15">
      <c r="B24" s="96"/>
      <c r="C24" s="59" t="s">
        <v>381</v>
      </c>
      <c r="D24" s="59"/>
      <c r="E24" s="59" t="s">
        <v>379</v>
      </c>
      <c r="F24" s="59" t="s">
        <v>380</v>
      </c>
      <c r="G24" s="60" t="s">
        <v>477</v>
      </c>
      <c r="H24" s="59">
        <v>3</v>
      </c>
      <c r="I24" s="59">
        <v>1991</v>
      </c>
      <c r="J24" s="59">
        <v>101</v>
      </c>
      <c r="K24" s="59" t="s">
        <v>378</v>
      </c>
      <c r="L24" s="59" t="s">
        <v>442</v>
      </c>
      <c r="M24" s="59">
        <v>10.24</v>
      </c>
      <c r="N24" s="59" t="s">
        <v>443</v>
      </c>
      <c r="O24" s="61" t="s">
        <v>438</v>
      </c>
      <c r="P24" s="59" t="s">
        <v>444</v>
      </c>
      <c r="Q24" s="60" t="s">
        <v>446</v>
      </c>
      <c r="R24" s="59">
        <v>47.12</v>
      </c>
      <c r="W24" s="46"/>
      <c r="X24" s="46"/>
    </row>
    <row r="25" spans="2:24" x14ac:dyDescent="0.15">
      <c r="U25" s="47"/>
    </row>
    <row r="29" spans="2:24" ht="18.75" x14ac:dyDescent="0.15">
      <c r="B29" s="13" t="s">
        <v>13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24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24" ht="14.25" x14ac:dyDescent="0.15">
      <c r="B31" s="15" t="s">
        <v>447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2:24" x14ac:dyDescent="0.15">
      <c r="C32" s="8" t="s">
        <v>488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2:15" x14ac:dyDescent="0.15">
      <c r="C33" s="8" t="s">
        <v>481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2:15" x14ac:dyDescent="0.1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4.25" x14ac:dyDescent="0.15">
      <c r="B35" s="15" t="s">
        <v>448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2:15" x14ac:dyDescent="0.15">
      <c r="C36" s="8" t="s">
        <v>482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2:15" x14ac:dyDescent="0.15">
      <c r="C37" s="8" t="s">
        <v>483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2:15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4.25" x14ac:dyDescent="0.15">
      <c r="B39" s="14" t="s">
        <v>449</v>
      </c>
      <c r="C39" s="1"/>
      <c r="D39" s="1"/>
      <c r="E39" s="1"/>
      <c r="F39" s="1"/>
      <c r="G39" s="1"/>
      <c r="H39" s="1"/>
      <c r="I39" s="10"/>
      <c r="J39" s="10"/>
      <c r="K39" s="10"/>
      <c r="L39" s="10"/>
      <c r="M39" s="10"/>
      <c r="N39" s="10"/>
      <c r="O39" s="10"/>
    </row>
    <row r="40" spans="2:15" x14ac:dyDescent="0.15">
      <c r="C40" s="1" t="s">
        <v>484</v>
      </c>
      <c r="D40" s="1"/>
      <c r="E40" s="1"/>
      <c r="F40" s="1"/>
      <c r="G40" s="1"/>
      <c r="H40" s="1"/>
      <c r="I40" s="8"/>
      <c r="J40" s="8"/>
      <c r="K40" s="8"/>
      <c r="L40" s="8"/>
      <c r="M40" s="8"/>
      <c r="N40" s="8"/>
      <c r="O40" s="8"/>
    </row>
    <row r="41" spans="2:15" x14ac:dyDescent="0.15">
      <c r="C41" s="8" t="s">
        <v>485</v>
      </c>
      <c r="E41" s="1"/>
      <c r="F41" s="1"/>
      <c r="G41" s="1"/>
      <c r="H41" s="1"/>
      <c r="I41" s="8"/>
      <c r="J41" s="8"/>
      <c r="K41" s="8"/>
      <c r="L41" s="8"/>
      <c r="M41" s="8"/>
      <c r="N41" s="8"/>
      <c r="O41" s="8"/>
    </row>
    <row r="42" spans="2:15" ht="11.25" customHeight="1" x14ac:dyDescent="0.15">
      <c r="B42" s="1"/>
      <c r="C42" s="1"/>
      <c r="D42" s="1"/>
      <c r="E42" s="1"/>
      <c r="F42" s="1"/>
      <c r="G42" s="1"/>
      <c r="H42" s="1"/>
      <c r="I42" s="8"/>
      <c r="J42" s="8"/>
      <c r="K42" s="8"/>
      <c r="L42" s="8"/>
      <c r="M42" s="8"/>
      <c r="N42" s="8"/>
      <c r="O42" s="8"/>
    </row>
    <row r="43" spans="2:15" ht="14.25" x14ac:dyDescent="0.15">
      <c r="B43" s="14" t="s">
        <v>450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5" x14ac:dyDescent="0.15">
      <c r="C44" s="1" t="s">
        <v>462</v>
      </c>
      <c r="D44" s="1"/>
      <c r="E44" s="1"/>
      <c r="F44" s="1"/>
      <c r="G44" s="1"/>
      <c r="H44" s="1"/>
      <c r="I44" s="1"/>
      <c r="J44" s="1"/>
      <c r="K44" s="1"/>
      <c r="L44" s="1"/>
    </row>
    <row r="45" spans="2:15" x14ac:dyDescent="0.15">
      <c r="C45" s="8" t="s">
        <v>463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15">
      <c r="B46" s="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2:15" ht="14.25" x14ac:dyDescent="0.15">
      <c r="B47" s="14" t="s">
        <v>451</v>
      </c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5" x14ac:dyDescent="0.15">
      <c r="C48" s="1" t="s">
        <v>487</v>
      </c>
      <c r="D48" s="1"/>
      <c r="E48" s="1"/>
      <c r="F48" s="1"/>
      <c r="G48" s="1"/>
      <c r="H48" s="1"/>
      <c r="I48" s="1"/>
      <c r="J48" s="1"/>
      <c r="K48" s="1"/>
      <c r="L48" s="1"/>
    </row>
    <row r="49" spans="2:1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5" ht="14.25" x14ac:dyDescent="0.15">
      <c r="B50" s="14" t="s">
        <v>452</v>
      </c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5" x14ac:dyDescent="0.15">
      <c r="C51" s="1" t="s">
        <v>489</v>
      </c>
      <c r="D51" s="1"/>
      <c r="E51" s="1"/>
      <c r="F51" s="1"/>
      <c r="G51" s="1"/>
      <c r="H51" s="1"/>
      <c r="I51" s="1"/>
      <c r="J51" s="1"/>
      <c r="K51" s="1"/>
      <c r="L51" s="1"/>
    </row>
    <row r="52" spans="2:15" x14ac:dyDescent="0.15">
      <c r="C52" s="1" t="s">
        <v>508</v>
      </c>
      <c r="D52" s="1"/>
      <c r="E52" s="1"/>
      <c r="F52" s="1"/>
      <c r="G52" s="1"/>
      <c r="H52" s="1"/>
      <c r="I52" s="1"/>
      <c r="J52" s="1"/>
      <c r="K52" s="1"/>
      <c r="L52" s="1"/>
    </row>
    <row r="53" spans="2:15" x14ac:dyDescent="0.15">
      <c r="C53" s="1" t="s">
        <v>490</v>
      </c>
      <c r="D53" s="1"/>
      <c r="E53" s="1"/>
      <c r="F53" s="1"/>
      <c r="G53" s="1"/>
      <c r="H53" s="1"/>
      <c r="I53" s="1"/>
      <c r="J53" s="1"/>
      <c r="K53" s="1"/>
      <c r="L53" s="1"/>
    </row>
    <row r="54" spans="2:1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5" ht="14.25" x14ac:dyDescent="0.15">
      <c r="B55" s="14" t="s">
        <v>453</v>
      </c>
      <c r="C55" s="1"/>
      <c r="D55" s="1"/>
      <c r="E55" s="1"/>
      <c r="F55" s="1"/>
      <c r="G55" s="1"/>
      <c r="H55" s="1"/>
      <c r="I55" s="10"/>
      <c r="J55" s="10"/>
      <c r="K55" s="10"/>
      <c r="L55" s="10"/>
      <c r="M55" s="10"/>
      <c r="N55" s="10"/>
      <c r="O55" s="10"/>
    </row>
    <row r="56" spans="2:15" x14ac:dyDescent="0.15">
      <c r="C56" s="1" t="s">
        <v>464</v>
      </c>
      <c r="D56" s="1"/>
      <c r="E56" s="1"/>
      <c r="F56" s="1"/>
      <c r="G56" s="1"/>
      <c r="H56" s="1"/>
      <c r="I56" s="8"/>
      <c r="J56" s="8"/>
      <c r="K56" s="8"/>
      <c r="L56" s="8"/>
      <c r="M56" s="8"/>
      <c r="N56" s="8"/>
      <c r="O56" s="8"/>
    </row>
    <row r="57" spans="2:15" ht="11.25" customHeight="1" x14ac:dyDescent="0.15">
      <c r="B57" s="1"/>
      <c r="C57" s="1"/>
      <c r="D57" s="1"/>
      <c r="E57" s="1"/>
      <c r="F57" s="1"/>
      <c r="G57" s="1"/>
      <c r="H57" s="1"/>
      <c r="I57" s="8"/>
      <c r="J57" s="8"/>
      <c r="K57" s="8"/>
      <c r="L57" s="8"/>
      <c r="M57" s="8"/>
      <c r="N57" s="8"/>
      <c r="O57" s="8"/>
    </row>
    <row r="58" spans="2:15" ht="14.25" x14ac:dyDescent="0.15">
      <c r="B58" s="14" t="s">
        <v>494</v>
      </c>
      <c r="C58" s="1"/>
      <c r="D58" s="1"/>
      <c r="E58" s="1"/>
      <c r="F58" s="1"/>
      <c r="G58" s="1"/>
      <c r="H58" s="1"/>
      <c r="I58" s="8"/>
      <c r="J58" s="8"/>
      <c r="K58" s="8"/>
      <c r="L58" s="8"/>
      <c r="M58" s="8"/>
      <c r="N58" s="8"/>
      <c r="O58" s="8"/>
    </row>
    <row r="59" spans="2:15" ht="14.25" x14ac:dyDescent="0.15">
      <c r="B59" s="14"/>
      <c r="C59" s="1" t="s">
        <v>495</v>
      </c>
      <c r="D59" s="1"/>
      <c r="E59" s="1"/>
      <c r="F59" s="1"/>
      <c r="G59" s="1"/>
      <c r="H59" s="1"/>
      <c r="I59" s="8"/>
      <c r="J59" s="8"/>
      <c r="K59" s="8"/>
      <c r="L59" s="8"/>
      <c r="M59" s="8"/>
      <c r="N59" s="8"/>
      <c r="O59" s="8"/>
    </row>
    <row r="60" spans="2:15" ht="14.25" x14ac:dyDescent="0.15">
      <c r="B60" s="14"/>
      <c r="C60" s="1" t="s">
        <v>496</v>
      </c>
      <c r="D60" s="1"/>
      <c r="E60" s="1"/>
      <c r="F60" s="1"/>
      <c r="G60" s="1"/>
      <c r="H60" s="1"/>
      <c r="I60" s="8"/>
      <c r="J60" s="8"/>
      <c r="K60" s="8"/>
      <c r="L60" s="8"/>
      <c r="M60" s="8"/>
      <c r="N60" s="8"/>
      <c r="O60" s="8"/>
    </row>
    <row r="61" spans="2:15" ht="11.25" customHeight="1" x14ac:dyDescent="0.15">
      <c r="B61" s="1"/>
      <c r="C61" s="1"/>
      <c r="D61" s="1"/>
      <c r="E61" s="1"/>
      <c r="F61" s="1"/>
      <c r="G61" s="1"/>
      <c r="H61" s="1"/>
      <c r="I61" s="8"/>
      <c r="J61" s="8"/>
      <c r="K61" s="8"/>
      <c r="L61" s="8"/>
      <c r="M61" s="8"/>
      <c r="N61" s="8"/>
      <c r="O61" s="8"/>
    </row>
    <row r="62" spans="2:15" ht="14.25" x14ac:dyDescent="0.15">
      <c r="B62" s="14" t="s">
        <v>498</v>
      </c>
      <c r="C62" s="1"/>
      <c r="D62" s="1"/>
      <c r="E62" s="1"/>
      <c r="F62" s="1"/>
      <c r="G62" s="1"/>
      <c r="H62" s="1"/>
      <c r="I62" s="8"/>
      <c r="J62" s="8"/>
      <c r="K62" s="8"/>
      <c r="L62" s="8"/>
      <c r="M62" s="8"/>
      <c r="N62" s="8"/>
      <c r="O62" s="8"/>
    </row>
    <row r="63" spans="2:15" x14ac:dyDescent="0.15">
      <c r="C63" s="1" t="s">
        <v>465</v>
      </c>
      <c r="D63" s="1"/>
      <c r="E63" s="1"/>
      <c r="F63" s="1"/>
      <c r="G63" s="1"/>
      <c r="H63" s="1"/>
      <c r="I63" s="1"/>
      <c r="J63" s="1"/>
      <c r="K63" s="1"/>
      <c r="L63" s="1"/>
    </row>
    <row r="64" spans="2:15" x14ac:dyDescent="0.15">
      <c r="B64" s="8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5" ht="14.25" x14ac:dyDescent="0.15">
      <c r="B65" s="14" t="s">
        <v>503</v>
      </c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5" x14ac:dyDescent="0.15">
      <c r="C66" s="1" t="s">
        <v>499</v>
      </c>
      <c r="D66" s="1"/>
      <c r="E66" s="1"/>
      <c r="F66" s="1"/>
      <c r="G66" s="1"/>
      <c r="H66" s="1"/>
      <c r="I66" s="1"/>
      <c r="J66" s="1"/>
      <c r="K66" s="1"/>
      <c r="L66" s="1"/>
    </row>
    <row r="67" spans="2:15" x14ac:dyDescent="0.15">
      <c r="C67" s="9" t="s">
        <v>466</v>
      </c>
      <c r="D67" s="1"/>
      <c r="E67" s="1"/>
      <c r="F67" s="1"/>
      <c r="G67" s="1"/>
      <c r="H67" s="1"/>
      <c r="I67" s="1"/>
      <c r="J67" s="1"/>
      <c r="K67" s="1"/>
      <c r="L67" s="1"/>
    </row>
    <row r="68" spans="2:1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5" ht="14.25" x14ac:dyDescent="0.15">
      <c r="B69" s="14" t="s">
        <v>504</v>
      </c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5" x14ac:dyDescent="0.15">
      <c r="C70" s="1" t="s">
        <v>502</v>
      </c>
      <c r="D70" s="1"/>
      <c r="E70" s="1"/>
      <c r="F70" s="1"/>
      <c r="G70" s="1"/>
      <c r="H70" s="1"/>
      <c r="I70" s="1"/>
      <c r="J70" s="1"/>
      <c r="K70" s="1"/>
      <c r="L70" s="1"/>
    </row>
    <row r="71" spans="2:15" x14ac:dyDescent="0.15">
      <c r="C71" s="8" t="s">
        <v>467</v>
      </c>
      <c r="D71" s="1"/>
      <c r="E71" s="1"/>
      <c r="F71" s="1"/>
      <c r="G71" s="1"/>
      <c r="H71" s="1"/>
      <c r="I71" s="1"/>
      <c r="J71" s="1"/>
      <c r="K71" s="1"/>
      <c r="L71" s="1"/>
    </row>
    <row r="72" spans="2:15" x14ac:dyDescent="0.15">
      <c r="C72" s="48" t="s">
        <v>468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15">
      <c r="B73" s="1"/>
      <c r="C73" s="1" t="s">
        <v>437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x14ac:dyDescent="0.15">
      <c r="B74" s="1"/>
      <c r="C74" s="1" t="s">
        <v>436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x14ac:dyDescent="0.15">
      <c r="B75" s="1"/>
      <c r="C75" s="1" t="s">
        <v>435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15">
      <c r="B76" s="1"/>
      <c r="C76" s="1" t="s">
        <v>2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15">
      <c r="B77" s="8"/>
      <c r="C77" s="8"/>
      <c r="D77" s="1"/>
      <c r="E77" s="1"/>
      <c r="F77" s="1"/>
      <c r="G77" s="1"/>
      <c r="H77" s="1"/>
      <c r="I77" s="1"/>
      <c r="J77" s="1"/>
      <c r="K77" s="1"/>
      <c r="L77" s="1"/>
    </row>
    <row r="78" spans="2:15" ht="14.25" x14ac:dyDescent="0.15">
      <c r="B78" s="14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5" x14ac:dyDescent="0.15">
      <c r="C79" s="8"/>
      <c r="D79" s="1"/>
      <c r="E79" s="1"/>
      <c r="F79" s="1"/>
      <c r="G79" s="1"/>
      <c r="H79" s="1"/>
      <c r="I79" s="1"/>
      <c r="J79" s="1"/>
      <c r="K79" s="1"/>
      <c r="L79" s="1"/>
    </row>
    <row r="80" spans="2:15" x14ac:dyDescent="0.15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15">
      <c r="C84" s="1"/>
      <c r="D84" s="1"/>
      <c r="E84" s="1"/>
    </row>
    <row r="85" spans="2:12" x14ac:dyDescent="0.15">
      <c r="C85" s="1"/>
      <c r="D85" s="1"/>
      <c r="E85" s="1"/>
    </row>
    <row r="88" spans="2:12" ht="14.25" x14ac:dyDescent="0.15">
      <c r="B88" s="14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x14ac:dyDescent="0.15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x14ac:dyDescent="0.15">
      <c r="C92" s="1"/>
      <c r="D92" s="1"/>
      <c r="E92" s="1"/>
    </row>
    <row r="93" spans="2:12" x14ac:dyDescent="0.15">
      <c r="C93" s="1"/>
      <c r="D93" s="1"/>
      <c r="E93" s="1"/>
    </row>
  </sheetData>
  <customSheetViews>
    <customSheetView guid="{E5A29513-AF19-4198-AFD1-5EC9C2566FB3}" showPageBreaks="1" showGridLines="0" printArea="1" view="pageBreakPreview" topLeftCell="E25">
      <selection activeCell="C76" sqref="C76"/>
      <pageMargins left="0.75" right="0.75" top="1" bottom="1" header="0.51200000000000001" footer="0.51200000000000001"/>
      <pageSetup paperSize="9" scale="38" orientation="portrait" r:id="rId1"/>
      <headerFooter alignWithMargins="0"/>
    </customSheetView>
  </customSheetViews>
  <mergeCells count="5">
    <mergeCell ref="B23:B24"/>
    <mergeCell ref="B1:N1"/>
    <mergeCell ref="B3:N6"/>
    <mergeCell ref="B11:C11"/>
    <mergeCell ref="B9:N9"/>
  </mergeCells>
  <phoneticPr fontId="2"/>
  <dataValidations count="1">
    <dataValidation imeMode="halfKatakana" allowBlank="1" showInputMessage="1" showErrorMessage="1" sqref="F24" xr:uid="{00000000-0002-0000-0000-000000000000}"/>
  </dataValidations>
  <pageMargins left="0.75" right="0.75" top="1" bottom="1" header="0.51200000000000001" footer="0.51200000000000001"/>
  <pageSetup paperSize="9" scale="3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Z62"/>
  <sheetViews>
    <sheetView zoomScale="85" zoomScaleNormal="85" zoomScaleSheetLayoutView="85" workbookViewId="0">
      <selection activeCell="B41" sqref="B41:J41"/>
    </sheetView>
  </sheetViews>
  <sheetFormatPr defaultRowHeight="13.5" x14ac:dyDescent="0.15"/>
  <cols>
    <col min="1" max="1" width="2.875" style="19" customWidth="1"/>
    <col min="2" max="11" width="9" style="19"/>
    <col min="12" max="12" width="0" style="19" hidden="1" customWidth="1"/>
    <col min="13" max="13" width="19.25" style="19" hidden="1" customWidth="1"/>
    <col min="14" max="53" width="0" style="19" hidden="1" customWidth="1"/>
    <col min="54" max="16384" width="9" style="19"/>
  </cols>
  <sheetData>
    <row r="1" spans="1:52" ht="24.75" thickBot="1" x14ac:dyDescent="0.2">
      <c r="A1" s="114" t="s">
        <v>297</v>
      </c>
      <c r="B1" s="115"/>
      <c r="C1" s="115"/>
      <c r="D1" s="115"/>
      <c r="E1" s="115"/>
      <c r="F1" s="115"/>
      <c r="G1" s="116"/>
      <c r="H1" s="18" t="s">
        <v>298</v>
      </c>
      <c r="I1" s="117"/>
      <c r="J1" s="118"/>
    </row>
    <row r="2" spans="1:52" x14ac:dyDescent="0.15">
      <c r="U2" s="19">
        <v>1</v>
      </c>
      <c r="V2" s="19">
        <f>U2+1</f>
        <v>2</v>
      </c>
      <c r="W2" s="19">
        <f t="shared" ref="W2:AV2" si="0">V2+1</f>
        <v>3</v>
      </c>
      <c r="X2" s="19">
        <f t="shared" si="0"/>
        <v>4</v>
      </c>
      <c r="Y2" s="19">
        <f t="shared" si="0"/>
        <v>5</v>
      </c>
      <c r="Z2" s="19">
        <f t="shared" si="0"/>
        <v>6</v>
      </c>
      <c r="AA2" s="19">
        <f t="shared" si="0"/>
        <v>7</v>
      </c>
      <c r="AB2" s="19">
        <f t="shared" si="0"/>
        <v>8</v>
      </c>
      <c r="AC2" s="19">
        <f t="shared" si="0"/>
        <v>9</v>
      </c>
      <c r="AD2" s="19">
        <f t="shared" si="0"/>
        <v>10</v>
      </c>
      <c r="AE2" s="19">
        <f t="shared" si="0"/>
        <v>11</v>
      </c>
      <c r="AF2" s="19">
        <f t="shared" si="0"/>
        <v>12</v>
      </c>
      <c r="AG2" s="19">
        <f t="shared" si="0"/>
        <v>13</v>
      </c>
      <c r="AH2" s="19">
        <f t="shared" si="0"/>
        <v>14</v>
      </c>
      <c r="AI2" s="19">
        <f t="shared" si="0"/>
        <v>15</v>
      </c>
      <c r="AJ2" s="19">
        <f t="shared" si="0"/>
        <v>16</v>
      </c>
      <c r="AK2" s="19">
        <f t="shared" si="0"/>
        <v>17</v>
      </c>
      <c r="AL2" s="19">
        <f t="shared" si="0"/>
        <v>18</v>
      </c>
      <c r="AM2" s="19">
        <f t="shared" si="0"/>
        <v>19</v>
      </c>
      <c r="AN2" s="19">
        <f t="shared" si="0"/>
        <v>20</v>
      </c>
      <c r="AO2" s="19">
        <f t="shared" si="0"/>
        <v>21</v>
      </c>
      <c r="AP2" s="19">
        <f t="shared" si="0"/>
        <v>22</v>
      </c>
      <c r="AQ2" s="19">
        <f t="shared" si="0"/>
        <v>23</v>
      </c>
      <c r="AR2" s="19">
        <f t="shared" si="0"/>
        <v>24</v>
      </c>
      <c r="AS2" s="19">
        <f t="shared" si="0"/>
        <v>25</v>
      </c>
      <c r="AT2" s="19">
        <f t="shared" si="0"/>
        <v>26</v>
      </c>
      <c r="AU2" s="19">
        <f t="shared" si="0"/>
        <v>27</v>
      </c>
      <c r="AV2" s="19">
        <f t="shared" si="0"/>
        <v>28</v>
      </c>
    </row>
    <row r="3" spans="1:52" ht="19.5" thickBot="1" x14ac:dyDescent="0.2">
      <c r="A3" s="20" t="s">
        <v>299</v>
      </c>
      <c r="O3" s="19" t="str">
        <f>C23</f>
        <v>小学</v>
      </c>
      <c r="P3" s="19" t="str">
        <f>D23</f>
        <v>中学</v>
      </c>
      <c r="Q3" s="19" t="str">
        <f>E23</f>
        <v>高校</v>
      </c>
      <c r="R3" s="19" t="str">
        <f>F23</f>
        <v>一般・大学</v>
      </c>
      <c r="S3" s="19">
        <f>G23</f>
        <v>0</v>
      </c>
      <c r="V3" s="19" t="s">
        <v>300</v>
      </c>
      <c r="W3" s="19" t="s">
        <v>301</v>
      </c>
      <c r="X3" s="19" t="s">
        <v>302</v>
      </c>
      <c r="Y3" s="19" t="s">
        <v>303</v>
      </c>
      <c r="Z3" s="19" t="s">
        <v>304</v>
      </c>
      <c r="AA3" s="19" t="s">
        <v>305</v>
      </c>
      <c r="AB3" s="19" t="s">
        <v>306</v>
      </c>
      <c r="AC3" s="19" t="s">
        <v>307</v>
      </c>
      <c r="AD3" s="19" t="s">
        <v>308</v>
      </c>
      <c r="AE3" s="19" t="s">
        <v>309</v>
      </c>
      <c r="AF3" s="19" t="s">
        <v>310</v>
      </c>
      <c r="AG3" s="19" t="s">
        <v>311</v>
      </c>
      <c r="AH3" s="19" t="s">
        <v>312</v>
      </c>
      <c r="AI3" s="19" t="s">
        <v>313</v>
      </c>
      <c r="AJ3" s="19" t="s">
        <v>314</v>
      </c>
      <c r="AK3" s="19" t="s">
        <v>315</v>
      </c>
      <c r="AL3" s="19" t="s">
        <v>316</v>
      </c>
      <c r="AM3" s="19" t="s">
        <v>317</v>
      </c>
      <c r="AN3" s="19" t="s">
        <v>318</v>
      </c>
      <c r="AO3" s="19" t="s">
        <v>319</v>
      </c>
      <c r="AP3" s="19" t="s">
        <v>320</v>
      </c>
      <c r="AQ3" s="19" t="s">
        <v>321</v>
      </c>
      <c r="AR3" s="19" t="s">
        <v>322</v>
      </c>
      <c r="AS3" s="19" t="s">
        <v>323</v>
      </c>
      <c r="AT3" s="19" t="s">
        <v>324</v>
      </c>
      <c r="AU3" s="19" t="s">
        <v>325</v>
      </c>
    </row>
    <row r="4" spans="1:52" ht="30" customHeight="1" x14ac:dyDescent="0.15">
      <c r="A4" s="119" t="s">
        <v>326</v>
      </c>
      <c r="B4" s="120"/>
      <c r="C4" s="120"/>
      <c r="D4" s="121" t="s">
        <v>567</v>
      </c>
      <c r="E4" s="122"/>
      <c r="F4" s="122"/>
      <c r="G4" s="120"/>
      <c r="H4" s="120"/>
      <c r="I4" s="120"/>
      <c r="J4" s="123"/>
      <c r="M4" s="19" t="s">
        <v>327</v>
      </c>
      <c r="N4" s="19" t="str">
        <f>B24</f>
        <v>１種目</v>
      </c>
      <c r="T4" s="21"/>
      <c r="U4" s="22" t="str">
        <f>M4</f>
        <v>札幌記録会第１戦</v>
      </c>
      <c r="AV4" s="21" t="s">
        <v>328</v>
      </c>
      <c r="AZ4" s="19" t="s">
        <v>329</v>
      </c>
    </row>
    <row r="5" spans="1:52" ht="27" customHeight="1" thickBot="1" x14ac:dyDescent="0.2">
      <c r="A5" s="124" t="s">
        <v>330</v>
      </c>
      <c r="B5" s="125"/>
      <c r="C5" s="125"/>
      <c r="D5" s="126" t="s">
        <v>568</v>
      </c>
      <c r="E5" s="127"/>
      <c r="F5" s="127"/>
      <c r="G5" s="127"/>
      <c r="H5" s="127"/>
      <c r="I5" s="127"/>
      <c r="J5" s="128"/>
      <c r="M5" s="19" t="str">
        <f>M4</f>
        <v>札幌記録会第１戦</v>
      </c>
      <c r="N5" s="19" t="str">
        <f>B25</f>
        <v>２種目</v>
      </c>
      <c r="U5" s="19" t="str">
        <f>M8</f>
        <v>札幌記録会第２線</v>
      </c>
      <c r="AV5" s="19" t="str">
        <f t="shared" ref="AV5:AV11" si="1">AV4</f>
        <v>kirokukai_sapporo@yahoo.co.jp</v>
      </c>
      <c r="AZ5" s="23" t="s">
        <v>331</v>
      </c>
    </row>
    <row r="6" spans="1:52" ht="14.25" thickBot="1" x14ac:dyDescent="0.2">
      <c r="M6" s="19" t="str">
        <f t="shared" ref="M6:M34" si="2">M5</f>
        <v>札幌記録会第１戦</v>
      </c>
      <c r="N6" s="19" t="e">
        <f>#REF!</f>
        <v>#REF!</v>
      </c>
      <c r="U6" s="19" t="str">
        <f>M14</f>
        <v>札幌記録会第３戦</v>
      </c>
      <c r="AV6" s="19" t="str">
        <f t="shared" si="1"/>
        <v>kirokukai_sapporo@yahoo.co.jp</v>
      </c>
      <c r="AZ6" s="23" t="s">
        <v>332</v>
      </c>
    </row>
    <row r="7" spans="1:52" ht="24.75" customHeight="1" x14ac:dyDescent="0.15">
      <c r="A7" s="129" t="s">
        <v>333</v>
      </c>
      <c r="B7" s="130"/>
      <c r="C7" s="131"/>
      <c r="D7" s="132"/>
      <c r="E7" s="130"/>
      <c r="F7" s="130"/>
      <c r="G7" s="130"/>
      <c r="H7" s="130"/>
      <c r="I7" s="130"/>
      <c r="J7" s="133"/>
      <c r="M7" s="19" t="e">
        <f>#REF!</f>
        <v>#REF!</v>
      </c>
      <c r="N7" s="19" t="str">
        <f>B26</f>
        <v>リレー</v>
      </c>
      <c r="U7" s="19" t="e">
        <f>#REF!</f>
        <v>#REF!</v>
      </c>
      <c r="AV7" s="19" t="e">
        <f>#REF!</f>
        <v>#REF!</v>
      </c>
      <c r="AZ7" s="24" t="s">
        <v>334</v>
      </c>
    </row>
    <row r="8" spans="1:52" ht="18.75" hidden="1" customHeight="1" x14ac:dyDescent="0.15">
      <c r="A8" s="211" t="s">
        <v>335</v>
      </c>
      <c r="B8" s="209"/>
      <c r="C8" s="212"/>
      <c r="D8" s="208"/>
      <c r="E8" s="209"/>
      <c r="F8" s="209"/>
      <c r="G8" s="209"/>
      <c r="H8" s="209"/>
      <c r="I8" s="209"/>
      <c r="J8" s="210"/>
      <c r="M8" s="19" t="s">
        <v>336</v>
      </c>
      <c r="N8" s="19" t="str">
        <f>N4</f>
        <v>１種目</v>
      </c>
      <c r="U8" s="19" t="e">
        <f>#REF!</f>
        <v>#REF!</v>
      </c>
      <c r="AV8" s="19" t="e">
        <f>#REF!</f>
        <v>#REF!</v>
      </c>
      <c r="AZ8" s="23" t="s">
        <v>337</v>
      </c>
    </row>
    <row r="9" spans="1:52" ht="24.75" customHeight="1" x14ac:dyDescent="0.15">
      <c r="A9" s="109" t="s">
        <v>338</v>
      </c>
      <c r="B9" s="110"/>
      <c r="C9" s="111"/>
      <c r="D9" s="112"/>
      <c r="E9" s="110"/>
      <c r="F9" s="110"/>
      <c r="G9" s="207"/>
      <c r="H9" s="208"/>
      <c r="I9" s="209"/>
      <c r="J9" s="210"/>
      <c r="M9" s="19" t="str">
        <f t="shared" si="2"/>
        <v>札幌記録会第２線</v>
      </c>
      <c r="N9" s="19" t="str">
        <f>N5</f>
        <v>２種目</v>
      </c>
      <c r="U9" s="19" t="e">
        <f>#REF!</f>
        <v>#REF!</v>
      </c>
      <c r="AV9" s="21" t="e">
        <f t="shared" si="1"/>
        <v>#REF!</v>
      </c>
      <c r="AZ9" s="23" t="s">
        <v>339</v>
      </c>
    </row>
    <row r="10" spans="1:52" ht="24.75" customHeight="1" x14ac:dyDescent="0.15">
      <c r="A10" s="109" t="s">
        <v>340</v>
      </c>
      <c r="B10" s="110"/>
      <c r="C10" s="111"/>
      <c r="D10" s="112"/>
      <c r="E10" s="110"/>
      <c r="F10" s="110"/>
      <c r="G10" s="25" t="s">
        <v>341</v>
      </c>
      <c r="H10" s="112"/>
      <c r="I10" s="110"/>
      <c r="J10" s="113"/>
      <c r="M10" s="19" t="str">
        <f t="shared" si="2"/>
        <v>札幌記録会第２線</v>
      </c>
      <c r="N10" s="19" t="e">
        <f>N6</f>
        <v>#REF!</v>
      </c>
      <c r="U10" s="19" t="e">
        <f>#REF!</f>
        <v>#REF!</v>
      </c>
      <c r="AV10" s="19" t="e">
        <f t="shared" si="1"/>
        <v>#REF!</v>
      </c>
      <c r="AZ10" s="24" t="s">
        <v>342</v>
      </c>
    </row>
    <row r="11" spans="1:52" ht="24.75" customHeight="1" thickBot="1" x14ac:dyDescent="0.2">
      <c r="A11" s="139" t="s">
        <v>343</v>
      </c>
      <c r="B11" s="140"/>
      <c r="C11" s="141"/>
      <c r="D11" s="142"/>
      <c r="E11" s="140"/>
      <c r="F11" s="140"/>
      <c r="G11" s="140"/>
      <c r="H11" s="140"/>
      <c r="I11" s="140"/>
      <c r="J11" s="143"/>
      <c r="M11" s="19" t="str">
        <f t="shared" si="2"/>
        <v>札幌記録会第２線</v>
      </c>
      <c r="N11" s="19" t="e">
        <f>#REF!</f>
        <v>#REF!</v>
      </c>
      <c r="U11" s="19" t="e">
        <f>#REF!</f>
        <v>#REF!</v>
      </c>
      <c r="AV11" s="19" t="e">
        <f t="shared" si="1"/>
        <v>#REF!</v>
      </c>
      <c r="AZ11" s="24" t="s">
        <v>344</v>
      </c>
    </row>
    <row r="12" spans="1:52" ht="14.25" x14ac:dyDescent="0.15">
      <c r="M12" s="19" t="str">
        <f t="shared" si="2"/>
        <v>札幌記録会第２線</v>
      </c>
      <c r="N12" s="19" t="str">
        <f>N7</f>
        <v>リレー</v>
      </c>
      <c r="U12" s="19" t="e">
        <f>#REF!</f>
        <v>#REF!</v>
      </c>
      <c r="AV12" s="21" t="s">
        <v>345</v>
      </c>
      <c r="AZ12" s="24" t="s">
        <v>346</v>
      </c>
    </row>
    <row r="13" spans="1:52" ht="18.75" x14ac:dyDescent="0.15">
      <c r="A13" s="20" t="s">
        <v>347</v>
      </c>
      <c r="M13" s="19" t="str">
        <f t="shared" si="2"/>
        <v>札幌記録会第２線</v>
      </c>
      <c r="N13" s="19" t="e">
        <f>#REF!</f>
        <v>#REF!</v>
      </c>
      <c r="U13" s="19" t="e">
        <f>#REF!</f>
        <v>#REF!</v>
      </c>
      <c r="AV13" s="19" t="str">
        <f>AV12</f>
        <v>tyutairen_sapporo@yahoo.co.jp</v>
      </c>
      <c r="AZ13" s="24" t="s">
        <v>348</v>
      </c>
    </row>
    <row r="14" spans="1:52" ht="30.75" x14ac:dyDescent="0.15">
      <c r="B14" s="213" t="s">
        <v>574</v>
      </c>
      <c r="C14" s="213"/>
      <c r="D14" s="213"/>
      <c r="E14" s="213"/>
      <c r="F14" s="213"/>
      <c r="G14" s="213"/>
      <c r="H14" s="213"/>
      <c r="I14" s="213"/>
      <c r="J14" s="213"/>
      <c r="M14" s="19" t="s">
        <v>349</v>
      </c>
      <c r="N14" s="19" t="str">
        <f t="shared" ref="N14:N25" si="3">N8</f>
        <v>１種目</v>
      </c>
      <c r="U14" s="19" t="e">
        <f>#REF!</f>
        <v>#REF!</v>
      </c>
      <c r="AV14" s="19" t="str">
        <f>AV13</f>
        <v>tyutairen_sapporo@yahoo.co.jp</v>
      </c>
      <c r="AZ14" s="24" t="s">
        <v>350</v>
      </c>
    </row>
    <row r="15" spans="1:52" ht="45.75" customHeight="1" thickBot="1" x14ac:dyDescent="0.2">
      <c r="B15" s="144" t="s">
        <v>351</v>
      </c>
      <c r="C15" s="144"/>
      <c r="D15" s="144"/>
      <c r="E15" s="144"/>
      <c r="F15" s="144"/>
      <c r="G15" s="144"/>
      <c r="H15" s="144"/>
      <c r="I15" s="144"/>
      <c r="J15" s="144"/>
      <c r="M15" s="19" t="str">
        <f t="shared" si="2"/>
        <v>札幌記録会第３戦</v>
      </c>
      <c r="N15" s="19" t="str">
        <f t="shared" si="3"/>
        <v>２種目</v>
      </c>
      <c r="U15" s="19" t="e">
        <f>#REF!</f>
        <v>#REF!</v>
      </c>
      <c r="AV15" s="19" t="str">
        <f>AV14</f>
        <v>tyutairen_sapporo@yahoo.co.jp</v>
      </c>
      <c r="AZ15" s="24" t="s">
        <v>352</v>
      </c>
    </row>
    <row r="16" spans="1:52" ht="21.75" customHeight="1" thickBot="1" x14ac:dyDescent="0.2">
      <c r="B16" s="145" t="s">
        <v>353</v>
      </c>
      <c r="C16" s="146"/>
      <c r="D16" s="147" t="s">
        <v>354</v>
      </c>
      <c r="E16" s="146"/>
      <c r="F16" s="147" t="s">
        <v>355</v>
      </c>
      <c r="G16" s="148"/>
      <c r="H16" s="148"/>
      <c r="I16" s="148"/>
      <c r="J16" s="149"/>
      <c r="M16" s="19" t="str">
        <f t="shared" si="2"/>
        <v>札幌記録会第３戦</v>
      </c>
      <c r="N16" s="19" t="e">
        <f t="shared" si="3"/>
        <v>#REF!</v>
      </c>
      <c r="U16" s="19" t="e">
        <f>#REF!</f>
        <v>#REF!</v>
      </c>
      <c r="AV16" s="21" t="s">
        <v>356</v>
      </c>
      <c r="AZ16" s="24" t="s">
        <v>357</v>
      </c>
    </row>
    <row r="17" spans="1:52" ht="21.75" customHeight="1" thickTop="1" x14ac:dyDescent="0.15">
      <c r="A17" s="19">
        <v>1</v>
      </c>
      <c r="B17" s="134"/>
      <c r="C17" s="135"/>
      <c r="D17" s="136"/>
      <c r="E17" s="135"/>
      <c r="F17" s="136"/>
      <c r="G17" s="137"/>
      <c r="H17" s="137"/>
      <c r="I17" s="137"/>
      <c r="J17" s="138"/>
      <c r="M17" s="19" t="str">
        <f t="shared" si="2"/>
        <v>札幌記録会第３戦</v>
      </c>
      <c r="N17" s="19" t="e">
        <f t="shared" si="3"/>
        <v>#REF!</v>
      </c>
      <c r="U17" s="19" t="e">
        <f>#REF!</f>
        <v>#REF!</v>
      </c>
      <c r="AZ17" s="24"/>
    </row>
    <row r="18" spans="1:52" ht="21.75" customHeight="1" x14ac:dyDescent="0.15">
      <c r="A18" s="19">
        <v>2</v>
      </c>
      <c r="B18" s="150"/>
      <c r="C18" s="151"/>
      <c r="D18" s="152"/>
      <c r="E18" s="151"/>
      <c r="F18" s="152"/>
      <c r="G18" s="153"/>
      <c r="H18" s="153"/>
      <c r="I18" s="153"/>
      <c r="J18" s="154"/>
      <c r="M18" s="19" t="str">
        <f t="shared" si="2"/>
        <v>札幌記録会第３戦</v>
      </c>
      <c r="N18" s="19" t="str">
        <f t="shared" si="3"/>
        <v>リレー</v>
      </c>
      <c r="U18" s="19" t="str">
        <f>M45</f>
        <v>川崎記念陸協大会</v>
      </c>
      <c r="AZ18" s="24"/>
    </row>
    <row r="19" spans="1:52" ht="21.75" customHeight="1" x14ac:dyDescent="0.15">
      <c r="A19" s="19">
        <v>3</v>
      </c>
      <c r="B19" s="150"/>
      <c r="C19" s="151"/>
      <c r="D19" s="152"/>
      <c r="E19" s="151"/>
      <c r="F19" s="152"/>
      <c r="G19" s="153"/>
      <c r="H19" s="153"/>
      <c r="I19" s="153"/>
      <c r="J19" s="154"/>
      <c r="M19" s="19" t="str">
        <f t="shared" si="2"/>
        <v>札幌記録会第３戦</v>
      </c>
      <c r="N19" s="19" t="e">
        <f t="shared" si="3"/>
        <v>#REF!</v>
      </c>
      <c r="U19" s="19" t="str">
        <f>M51</f>
        <v>札幌選手権</v>
      </c>
      <c r="AZ19" s="24"/>
    </row>
    <row r="20" spans="1:52" ht="21.75" customHeight="1" thickBot="1" x14ac:dyDescent="0.2">
      <c r="A20" s="19">
        <v>4</v>
      </c>
      <c r="B20" s="169"/>
      <c r="C20" s="170"/>
      <c r="D20" s="171"/>
      <c r="E20" s="170"/>
      <c r="F20" s="171"/>
      <c r="G20" s="172"/>
      <c r="H20" s="172"/>
      <c r="I20" s="172"/>
      <c r="J20" s="173"/>
      <c r="M20" s="19" t="s">
        <v>358</v>
      </c>
      <c r="N20" s="19" t="str">
        <f t="shared" si="3"/>
        <v>１種目</v>
      </c>
      <c r="U20" s="19" t="str">
        <f>M57</f>
        <v>室内記録会</v>
      </c>
    </row>
    <row r="21" spans="1:52" x14ac:dyDescent="0.15">
      <c r="M21" s="19" t="str">
        <f t="shared" si="2"/>
        <v>札幌記録会第４戦</v>
      </c>
      <c r="N21" s="19" t="str">
        <f t="shared" si="3"/>
        <v>２種目</v>
      </c>
    </row>
    <row r="22" spans="1:52" ht="24" hidden="1" customHeight="1" thickBot="1" x14ac:dyDescent="0.2">
      <c r="A22" s="20" t="s">
        <v>359</v>
      </c>
      <c r="M22" s="19" t="str">
        <f t="shared" si="2"/>
        <v>札幌記録会第４戦</v>
      </c>
      <c r="N22" s="19" t="e">
        <f t="shared" si="3"/>
        <v>#REF!</v>
      </c>
    </row>
    <row r="23" spans="1:52" ht="24" hidden="1" customHeight="1" thickBot="1" x14ac:dyDescent="0.2">
      <c r="A23" s="26"/>
      <c r="B23" s="27"/>
      <c r="C23" s="28" t="s">
        <v>360</v>
      </c>
      <c r="D23" s="28" t="s">
        <v>361</v>
      </c>
      <c r="E23" s="28" t="s">
        <v>362</v>
      </c>
      <c r="F23" s="29" t="s">
        <v>363</v>
      </c>
      <c r="G23" s="30"/>
      <c r="H23" s="31"/>
      <c r="I23" s="32"/>
      <c r="J23" s="33"/>
      <c r="M23" s="19" t="str">
        <f t="shared" si="2"/>
        <v>札幌記録会第４戦</v>
      </c>
      <c r="N23" s="19" t="e">
        <f t="shared" si="3"/>
        <v>#REF!</v>
      </c>
    </row>
    <row r="24" spans="1:52" ht="18.75" hidden="1" customHeight="1" thickTop="1" x14ac:dyDescent="0.15">
      <c r="A24" s="155" t="s">
        <v>364</v>
      </c>
      <c r="B24" s="34" t="s">
        <v>365</v>
      </c>
      <c r="C24" s="81"/>
      <c r="D24" s="81"/>
      <c r="E24" s="82"/>
      <c r="F24" s="83"/>
      <c r="G24" s="80"/>
      <c r="H24" s="35"/>
      <c r="J24" s="17"/>
      <c r="M24" s="19" t="str">
        <f t="shared" si="2"/>
        <v>札幌記録会第４戦</v>
      </c>
      <c r="N24" s="19" t="str">
        <f t="shared" si="3"/>
        <v>リレー</v>
      </c>
      <c r="U24" s="19" t="s">
        <v>366</v>
      </c>
    </row>
    <row r="25" spans="1:52" ht="18.75" hidden="1" customHeight="1" x14ac:dyDescent="0.15">
      <c r="A25" s="156"/>
      <c r="B25" s="34" t="s">
        <v>367</v>
      </c>
      <c r="C25" s="34"/>
      <c r="D25" s="34"/>
      <c r="E25" s="84"/>
      <c r="F25" s="80"/>
      <c r="G25" s="157" t="s">
        <v>469</v>
      </c>
      <c r="H25" s="157"/>
      <c r="I25" s="157"/>
      <c r="J25" s="158"/>
      <c r="M25" s="19" t="str">
        <f t="shared" si="2"/>
        <v>札幌記録会第４戦</v>
      </c>
      <c r="N25" s="19" t="e">
        <f t="shared" si="3"/>
        <v>#REF!</v>
      </c>
      <c r="U25" s="19" t="s">
        <v>368</v>
      </c>
    </row>
    <row r="26" spans="1:52" ht="18.75" hidden="1" customHeight="1" x14ac:dyDescent="0.15">
      <c r="A26" s="156"/>
      <c r="B26" s="34" t="s">
        <v>369</v>
      </c>
      <c r="C26" s="34"/>
      <c r="D26" s="34"/>
      <c r="E26" s="84"/>
      <c r="F26" s="80"/>
      <c r="G26" s="159"/>
      <c r="H26" s="159"/>
      <c r="I26" s="159"/>
      <c r="J26" s="160"/>
      <c r="M26" s="19" t="e">
        <f>#REF!</f>
        <v>#REF!</v>
      </c>
      <c r="N26" s="19" t="e">
        <f>N22</f>
        <v>#REF!</v>
      </c>
    </row>
    <row r="27" spans="1:52" ht="18.75" hidden="1" customHeight="1" x14ac:dyDescent="0.15">
      <c r="A27" s="161" t="s">
        <v>370</v>
      </c>
      <c r="B27" s="36" t="s">
        <v>365</v>
      </c>
      <c r="C27" s="36"/>
      <c r="D27" s="36"/>
      <c r="E27" s="85"/>
      <c r="F27" s="37"/>
      <c r="G27" s="37"/>
      <c r="H27" s="38">
        <f>C24*C27+D24*D27+E$24*E27+F$24*F$27</f>
        <v>0</v>
      </c>
      <c r="I27" s="162">
        <f>SUM(H27:H29)</f>
        <v>0</v>
      </c>
      <c r="J27" s="164">
        <f>SUM(I27:I32)</f>
        <v>0</v>
      </c>
      <c r="M27" s="19" t="e">
        <f>#REF!</f>
        <v>#REF!</v>
      </c>
      <c r="N27" s="19" t="str">
        <f t="shared" ref="N27:N34" si="4">N24</f>
        <v>リレー</v>
      </c>
    </row>
    <row r="28" spans="1:52" ht="18.75" hidden="1" customHeight="1" x14ac:dyDescent="0.15">
      <c r="A28" s="156"/>
      <c r="B28" s="39" t="s">
        <v>367</v>
      </c>
      <c r="C28" s="39"/>
      <c r="D28" s="39"/>
      <c r="E28" s="86"/>
      <c r="F28" s="40"/>
      <c r="G28" s="40"/>
      <c r="H28" s="39">
        <f>C25*C28+D25*D28+E$25*E28+F$25*F$28</f>
        <v>0</v>
      </c>
      <c r="I28" s="163"/>
      <c r="J28" s="165"/>
      <c r="M28" s="19" t="e">
        <f t="shared" si="2"/>
        <v>#REF!</v>
      </c>
      <c r="N28" s="19" t="e">
        <f t="shared" si="4"/>
        <v>#REF!</v>
      </c>
    </row>
    <row r="29" spans="1:52" ht="18.75" hidden="1" customHeight="1" x14ac:dyDescent="0.15">
      <c r="A29" s="156"/>
      <c r="B29" s="39" t="s">
        <v>369</v>
      </c>
      <c r="C29" s="39"/>
      <c r="D29" s="39"/>
      <c r="E29" s="86"/>
      <c r="F29" s="40"/>
      <c r="G29" s="40"/>
      <c r="H29" s="41">
        <f>C26*C29+D26*D29+E$26*E29+F$26*F$29</f>
        <v>0</v>
      </c>
      <c r="I29" s="163"/>
      <c r="J29" s="165"/>
      <c r="M29" s="19" t="e">
        <f>#REF!</f>
        <v>#REF!</v>
      </c>
      <c r="N29" s="19" t="e">
        <f t="shared" si="4"/>
        <v>#REF!</v>
      </c>
    </row>
    <row r="30" spans="1:52" ht="18.75" hidden="1" customHeight="1" x14ac:dyDescent="0.15">
      <c r="A30" s="161" t="s">
        <v>371</v>
      </c>
      <c r="B30" s="36" t="s">
        <v>365</v>
      </c>
      <c r="C30" s="36"/>
      <c r="D30" s="36"/>
      <c r="E30" s="85"/>
      <c r="F30" s="37"/>
      <c r="G30" s="37"/>
      <c r="H30" s="36">
        <f>C24*C30+D24*D30+E$24*E30+F$24*F30</f>
        <v>0</v>
      </c>
      <c r="I30" s="162">
        <f>SUM(H30:H32)</f>
        <v>0</v>
      </c>
      <c r="J30" s="165"/>
      <c r="M30" s="19" t="e">
        <f>#REF!</f>
        <v>#REF!</v>
      </c>
      <c r="N30" s="19" t="str">
        <f t="shared" si="4"/>
        <v>リレー</v>
      </c>
    </row>
    <row r="31" spans="1:52" ht="18.75" hidden="1" customHeight="1" x14ac:dyDescent="0.15">
      <c r="A31" s="156"/>
      <c r="B31" s="39" t="s">
        <v>367</v>
      </c>
      <c r="C31" s="39"/>
      <c r="D31" s="39"/>
      <c r="E31" s="86"/>
      <c r="F31" s="40"/>
      <c r="G31" s="40"/>
      <c r="H31" s="39">
        <f>C25*C31+D25*D31+E$25*E31+F$25*F31</f>
        <v>0</v>
      </c>
      <c r="I31" s="163"/>
      <c r="J31" s="165"/>
      <c r="M31" s="19" t="e">
        <f t="shared" si="2"/>
        <v>#REF!</v>
      </c>
      <c r="N31" s="19" t="e">
        <f t="shared" si="4"/>
        <v>#REF!</v>
      </c>
    </row>
    <row r="32" spans="1:52" ht="18.75" hidden="1" customHeight="1" thickBot="1" x14ac:dyDescent="0.2">
      <c r="A32" s="156"/>
      <c r="B32" s="39" t="s">
        <v>369</v>
      </c>
      <c r="C32" s="87"/>
      <c r="D32" s="87"/>
      <c r="E32" s="88"/>
      <c r="F32" s="89"/>
      <c r="G32" s="40"/>
      <c r="H32" s="39">
        <f>C26*C32+D26*D32+E$26*E32+F$26*F32</f>
        <v>0</v>
      </c>
      <c r="I32" s="163"/>
      <c r="J32" s="165"/>
      <c r="M32" s="19" t="e">
        <f>#REF!</f>
        <v>#REF!</v>
      </c>
      <c r="N32" s="19" t="e">
        <f t="shared" si="4"/>
        <v>#REF!</v>
      </c>
    </row>
    <row r="33" spans="1:14" hidden="1" x14ac:dyDescent="0.15">
      <c r="A33" s="42"/>
      <c r="B33" s="32"/>
      <c r="C33" s="32"/>
      <c r="D33" s="32"/>
      <c r="E33" s="32"/>
      <c r="F33" s="32"/>
      <c r="G33" s="32" t="s">
        <v>470</v>
      </c>
      <c r="H33" s="32"/>
      <c r="I33" s="32"/>
      <c r="J33" s="32"/>
      <c r="M33" s="19" t="e">
        <f>#REF!</f>
        <v>#REF!</v>
      </c>
      <c r="N33" s="19" t="str">
        <f t="shared" si="4"/>
        <v>リレー</v>
      </c>
    </row>
    <row r="34" spans="1:14" ht="9" customHeight="1" x14ac:dyDescent="0.15">
      <c r="A34" s="43"/>
      <c r="M34" s="19" t="e">
        <f t="shared" si="2"/>
        <v>#REF!</v>
      </c>
      <c r="N34" s="19" t="e">
        <f t="shared" si="4"/>
        <v>#REF!</v>
      </c>
    </row>
    <row r="35" spans="1:14" x14ac:dyDescent="0.15">
      <c r="A35" s="43"/>
      <c r="M35" s="19" t="e">
        <f>#REF!</f>
        <v>#REF!</v>
      </c>
      <c r="N35" s="19" t="e">
        <f>#REF!</f>
        <v>#REF!</v>
      </c>
    </row>
    <row r="36" spans="1:14" x14ac:dyDescent="0.15">
      <c r="B36" s="44"/>
    </row>
    <row r="37" spans="1:14" ht="18.75" x14ac:dyDescent="0.15">
      <c r="A37" s="20" t="s">
        <v>372</v>
      </c>
      <c r="M37" s="19" t="e">
        <f>#REF!</f>
        <v>#REF!</v>
      </c>
      <c r="N37" s="19" t="e">
        <f>#REF!</f>
        <v>#REF!</v>
      </c>
    </row>
    <row r="38" spans="1:14" ht="14.25" thickBot="1" x14ac:dyDescent="0.2">
      <c r="M38" s="19" t="e">
        <f>M37</f>
        <v>#REF!</v>
      </c>
      <c r="N38" s="19" t="e">
        <f>#REF!</f>
        <v>#REF!</v>
      </c>
    </row>
    <row r="39" spans="1:14" ht="14.25" customHeight="1" x14ac:dyDescent="0.15">
      <c r="B39" s="174"/>
      <c r="C39" s="175"/>
      <c r="D39" s="175"/>
      <c r="E39" s="175"/>
      <c r="F39" s="175"/>
      <c r="G39" s="175"/>
      <c r="H39" s="175"/>
      <c r="I39" s="175"/>
      <c r="J39" s="176"/>
      <c r="M39" s="19" t="e">
        <f>M38</f>
        <v>#REF!</v>
      </c>
      <c r="N39" s="19" t="e">
        <f>#REF!</f>
        <v>#REF!</v>
      </c>
    </row>
    <row r="40" spans="1:14" ht="14.25" customHeight="1" x14ac:dyDescent="0.15">
      <c r="B40" s="177"/>
      <c r="C40" s="115"/>
      <c r="D40" s="115"/>
      <c r="E40" s="115"/>
      <c r="F40" s="115"/>
      <c r="G40" s="115"/>
      <c r="H40" s="115"/>
      <c r="I40" s="115"/>
      <c r="J40" s="116"/>
      <c r="M40" s="19" t="e">
        <f>#REF!</f>
        <v>#REF!</v>
      </c>
      <c r="N40" s="19" t="e">
        <f>N37</f>
        <v>#REF!</v>
      </c>
    </row>
    <row r="41" spans="1:14" ht="14.25" customHeight="1" thickBot="1" x14ac:dyDescent="0.2">
      <c r="B41" s="166"/>
      <c r="C41" s="167"/>
      <c r="D41" s="167"/>
      <c r="E41" s="167"/>
      <c r="F41" s="167"/>
      <c r="G41" s="167"/>
      <c r="H41" s="167"/>
      <c r="I41" s="167"/>
      <c r="J41" s="168"/>
      <c r="M41" s="19" t="e">
        <f>M40</f>
        <v>#REF!</v>
      </c>
      <c r="N41" s="19" t="e">
        <f>N38</f>
        <v>#REF!</v>
      </c>
    </row>
    <row r="42" spans="1:14" x14ac:dyDescent="0.15">
      <c r="M42" s="19" t="e">
        <f>M41</f>
        <v>#REF!</v>
      </c>
      <c r="N42" s="19" t="e">
        <f>N39</f>
        <v>#REF!</v>
      </c>
    </row>
    <row r="43" spans="1:14" x14ac:dyDescent="0.15">
      <c r="M43" s="19" t="e">
        <f>M42</f>
        <v>#REF!</v>
      </c>
      <c r="N43" s="19" t="e">
        <f>#REF!</f>
        <v>#REF!</v>
      </c>
    </row>
    <row r="44" spans="1:14" x14ac:dyDescent="0.15">
      <c r="M44" s="19" t="e">
        <f>M43</f>
        <v>#REF!</v>
      </c>
      <c r="N44" s="19" t="e">
        <f>#REF!</f>
        <v>#REF!</v>
      </c>
    </row>
    <row r="45" spans="1:14" x14ac:dyDescent="0.15">
      <c r="M45" s="19" t="s">
        <v>373</v>
      </c>
      <c r="N45" s="19" t="e">
        <f>#REF!</f>
        <v>#REF!</v>
      </c>
    </row>
    <row r="46" spans="1:14" x14ac:dyDescent="0.15">
      <c r="M46" s="19" t="str">
        <f>M45</f>
        <v>川崎記念陸協大会</v>
      </c>
      <c r="N46" s="19" t="e">
        <f t="shared" ref="N46:N62" si="5">N40</f>
        <v>#REF!</v>
      </c>
    </row>
    <row r="47" spans="1:14" x14ac:dyDescent="0.15">
      <c r="M47" s="19" t="str">
        <f>M46</f>
        <v>川崎記念陸協大会</v>
      </c>
      <c r="N47" s="19" t="e">
        <f t="shared" si="5"/>
        <v>#REF!</v>
      </c>
    </row>
    <row r="48" spans="1:14" x14ac:dyDescent="0.15">
      <c r="M48" s="19" t="str">
        <f>M47</f>
        <v>川崎記念陸協大会</v>
      </c>
      <c r="N48" s="19" t="e">
        <f t="shared" si="5"/>
        <v>#REF!</v>
      </c>
    </row>
    <row r="49" spans="13:14" x14ac:dyDescent="0.15">
      <c r="M49" s="19" t="str">
        <f>M48</f>
        <v>川崎記念陸協大会</v>
      </c>
      <c r="N49" s="19" t="e">
        <f t="shared" si="5"/>
        <v>#REF!</v>
      </c>
    </row>
    <row r="50" spans="13:14" x14ac:dyDescent="0.15">
      <c r="M50" s="19" t="str">
        <f>M49</f>
        <v>川崎記念陸協大会</v>
      </c>
      <c r="N50" s="19" t="e">
        <f t="shared" si="5"/>
        <v>#REF!</v>
      </c>
    </row>
    <row r="51" spans="13:14" x14ac:dyDescent="0.15">
      <c r="M51" s="19" t="s">
        <v>374</v>
      </c>
      <c r="N51" s="19" t="e">
        <f t="shared" si="5"/>
        <v>#REF!</v>
      </c>
    </row>
    <row r="52" spans="13:14" x14ac:dyDescent="0.15">
      <c r="M52" s="19" t="str">
        <f>M51</f>
        <v>札幌選手権</v>
      </c>
      <c r="N52" s="19" t="e">
        <f t="shared" si="5"/>
        <v>#REF!</v>
      </c>
    </row>
    <row r="53" spans="13:14" x14ac:dyDescent="0.15">
      <c r="M53" s="19" t="str">
        <f>M52</f>
        <v>札幌選手権</v>
      </c>
      <c r="N53" s="19" t="e">
        <f t="shared" si="5"/>
        <v>#REF!</v>
      </c>
    </row>
    <row r="54" spans="13:14" x14ac:dyDescent="0.15">
      <c r="M54" s="19" t="str">
        <f>M53</f>
        <v>札幌選手権</v>
      </c>
      <c r="N54" s="19" t="e">
        <f t="shared" si="5"/>
        <v>#REF!</v>
      </c>
    </row>
    <row r="55" spans="13:14" x14ac:dyDescent="0.15">
      <c r="M55" s="19" t="str">
        <f>M54</f>
        <v>札幌選手権</v>
      </c>
      <c r="N55" s="19" t="e">
        <f t="shared" si="5"/>
        <v>#REF!</v>
      </c>
    </row>
    <row r="56" spans="13:14" x14ac:dyDescent="0.15">
      <c r="M56" s="19" t="str">
        <f>M55</f>
        <v>札幌選手権</v>
      </c>
      <c r="N56" s="19" t="e">
        <f t="shared" si="5"/>
        <v>#REF!</v>
      </c>
    </row>
    <row r="57" spans="13:14" x14ac:dyDescent="0.15">
      <c r="M57" s="19" t="s">
        <v>375</v>
      </c>
      <c r="N57" s="19" t="e">
        <f t="shared" si="5"/>
        <v>#REF!</v>
      </c>
    </row>
    <row r="58" spans="13:14" x14ac:dyDescent="0.15">
      <c r="M58" s="19" t="str">
        <f>M57</f>
        <v>室内記録会</v>
      </c>
      <c r="N58" s="19" t="e">
        <f t="shared" si="5"/>
        <v>#REF!</v>
      </c>
    </row>
    <row r="59" spans="13:14" x14ac:dyDescent="0.15">
      <c r="M59" s="19" t="str">
        <f>M58</f>
        <v>室内記録会</v>
      </c>
      <c r="N59" s="19" t="e">
        <f t="shared" si="5"/>
        <v>#REF!</v>
      </c>
    </row>
    <row r="60" spans="13:14" x14ac:dyDescent="0.15">
      <c r="M60" s="19" t="str">
        <f>M59</f>
        <v>室内記録会</v>
      </c>
      <c r="N60" s="19" t="e">
        <f t="shared" si="5"/>
        <v>#REF!</v>
      </c>
    </row>
    <row r="61" spans="13:14" x14ac:dyDescent="0.15">
      <c r="M61" s="19" t="str">
        <f>M60</f>
        <v>室内記録会</v>
      </c>
      <c r="N61" s="19" t="e">
        <f t="shared" si="5"/>
        <v>#REF!</v>
      </c>
    </row>
    <row r="62" spans="13:14" x14ac:dyDescent="0.15">
      <c r="M62" s="19" t="str">
        <f>M61</f>
        <v>室内記録会</v>
      </c>
      <c r="N62" s="19" t="e">
        <f t="shared" si="5"/>
        <v>#REF!</v>
      </c>
    </row>
  </sheetData>
  <customSheetViews>
    <customSheetView guid="{E5A29513-AF19-4198-AFD1-5EC9C2566FB3}" scale="85" showPageBreaks="1" printArea="1" hiddenColumns="1" view="pageBreakPreview" topLeftCell="A25">
      <selection activeCell="G34" sqref="G34"/>
      <pageMargins left="0.94488188976377963" right="0.70866141732283472" top="0.6692913385826772" bottom="0.31496062992125984" header="0" footer="0"/>
      <printOptions horizontalCentered="1" verticalCentered="1"/>
      <pageSetup paperSize="9" scale="85" orientation="portrait" horizontalDpi="300" verticalDpi="300" r:id="rId1"/>
    </customSheetView>
  </customSheetViews>
  <mergeCells count="45">
    <mergeCell ref="B41:J41"/>
    <mergeCell ref="B20:C20"/>
    <mergeCell ref="D20:E20"/>
    <mergeCell ref="F20:J20"/>
    <mergeCell ref="B39:J39"/>
    <mergeCell ref="B40:J40"/>
    <mergeCell ref="A24:A26"/>
    <mergeCell ref="G25:J26"/>
    <mergeCell ref="A27:A29"/>
    <mergeCell ref="I27:I29"/>
    <mergeCell ref="J27:J32"/>
    <mergeCell ref="A30:A32"/>
    <mergeCell ref="I30:I32"/>
    <mergeCell ref="B18:C18"/>
    <mergeCell ref="D18:E18"/>
    <mergeCell ref="F18:J18"/>
    <mergeCell ref="B19:C19"/>
    <mergeCell ref="D19:E19"/>
    <mergeCell ref="F19:J19"/>
    <mergeCell ref="B17:C17"/>
    <mergeCell ref="D17:E17"/>
    <mergeCell ref="F17:J17"/>
    <mergeCell ref="A10:C10"/>
    <mergeCell ref="D10:F10"/>
    <mergeCell ref="H10:J10"/>
    <mergeCell ref="A11:C11"/>
    <mergeCell ref="D11:J11"/>
    <mergeCell ref="B14:J14"/>
    <mergeCell ref="B15:J15"/>
    <mergeCell ref="B16:C16"/>
    <mergeCell ref="D16:E16"/>
    <mergeCell ref="F16:J16"/>
    <mergeCell ref="A9:C9"/>
    <mergeCell ref="D9:F9"/>
    <mergeCell ref="H9:J9"/>
    <mergeCell ref="A1:G1"/>
    <mergeCell ref="I1:J1"/>
    <mergeCell ref="A4:C4"/>
    <mergeCell ref="D4:J4"/>
    <mergeCell ref="A5:C5"/>
    <mergeCell ref="D5:J5"/>
    <mergeCell ref="A7:C7"/>
    <mergeCell ref="D7:J7"/>
    <mergeCell ref="A8:C8"/>
    <mergeCell ref="D8:J8"/>
  </mergeCells>
  <phoneticPr fontId="2"/>
  <dataValidations disablePrompts="1" count="1">
    <dataValidation type="list" allowBlank="1" showInputMessage="1" showErrorMessage="1" sqref="D17:D20" xr:uid="{00000000-0002-0000-0100-000000000000}">
      <formula1>$AZ$3:$AZ$16</formula1>
    </dataValidation>
  </dataValidations>
  <hyperlinks>
    <hyperlink ref="AV4" r:id="rId2" xr:uid="{00000000-0004-0000-0100-000000000000}"/>
    <hyperlink ref="AV9" r:id="rId3" display="koutairen_sapporo@yahoo@co.jp" xr:uid="{00000000-0004-0000-0100-000001000000}"/>
    <hyperlink ref="AV12" r:id="rId4" xr:uid="{00000000-0004-0000-0100-000002000000}"/>
    <hyperlink ref="AV16" r:id="rId5" xr:uid="{00000000-0004-0000-0100-000003000000}"/>
    <hyperlink ref="D5" r:id="rId6" xr:uid="{00000000-0004-0000-0100-000004000000}"/>
  </hyperlinks>
  <printOptions horizontalCentered="1" verticalCentered="1"/>
  <pageMargins left="0.94488188976377963" right="0.70866141732283472" top="0.6692913385826772" bottom="0.31496062992125984" header="0" footer="0"/>
  <pageSetup paperSize="9" scale="85" orientation="portrait" horizontalDpi="300" verticalDpi="300" r:id="rId7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R495"/>
  <sheetViews>
    <sheetView tabSelected="1" zoomScale="85" workbookViewId="0">
      <selection activeCell="O5" sqref="O5"/>
    </sheetView>
  </sheetViews>
  <sheetFormatPr defaultColWidth="8.875" defaultRowHeight="14.25" x14ac:dyDescent="0.15"/>
  <cols>
    <col min="1" max="1" width="5.625" style="56" customWidth="1"/>
    <col min="2" max="2" width="7.375" style="56" customWidth="1"/>
    <col min="3" max="3" width="12.625" style="56" customWidth="1"/>
    <col min="4" max="4" width="12.625" style="56" hidden="1" customWidth="1"/>
    <col min="5" max="5" width="6.125" style="56" customWidth="1"/>
    <col min="6" max="6" width="14.5" style="56" customWidth="1"/>
    <col min="7" max="7" width="13.375" style="56" customWidth="1"/>
    <col min="8" max="10" width="6.875" style="56" hidden="1" customWidth="1"/>
    <col min="11" max="11" width="5.75" style="56" customWidth="1"/>
    <col min="12" max="12" width="5.875" style="56" customWidth="1"/>
    <col min="13" max="13" width="4.75" style="56" customWidth="1"/>
    <col min="14" max="14" width="6.5" style="56" bestFit="1" customWidth="1"/>
    <col min="15" max="15" width="6.5" style="74" bestFit="1" customWidth="1"/>
    <col min="16" max="16" width="9.875" style="56" customWidth="1"/>
    <col min="17" max="17" width="22.875" style="56" customWidth="1"/>
    <col min="18" max="18" width="5.875" style="56" customWidth="1"/>
    <col min="19" max="19" width="12.375" style="56" customWidth="1"/>
    <col min="20" max="20" width="8.875" style="56" hidden="1" customWidth="1"/>
    <col min="21" max="21" width="22.875" style="56" customWidth="1"/>
    <col min="22" max="22" width="5.875" style="56" customWidth="1"/>
    <col min="23" max="23" width="12.375" style="56" customWidth="1"/>
    <col min="24" max="24" width="8.375" style="56" hidden="1" customWidth="1"/>
    <col min="25" max="25" width="12.75" style="56" customWidth="1"/>
    <col min="26" max="26" width="5.875" style="56" customWidth="1"/>
    <col min="27" max="27" width="12.375" style="56" customWidth="1"/>
    <col min="28" max="28" width="16.75" style="56" customWidth="1"/>
    <col min="29" max="29" width="43.25" style="56" customWidth="1"/>
    <col min="30" max="30" width="6" style="56" customWidth="1"/>
    <col min="31" max="31" width="10.875" style="56" customWidth="1"/>
    <col min="32" max="32" width="31.75" style="56" customWidth="1"/>
    <col min="33" max="33" width="8.125" style="56" customWidth="1"/>
    <col min="34" max="34" width="10.875" style="56" customWidth="1"/>
    <col min="35" max="35" width="11.5" style="56" customWidth="1"/>
    <col min="36" max="37" width="8.875" style="56" customWidth="1"/>
    <col min="38" max="39" width="8.875" style="56"/>
    <col min="40" max="40" width="21.125" style="56" customWidth="1"/>
    <col min="41" max="16384" width="8.875" style="56"/>
  </cols>
  <sheetData>
    <row r="1" spans="1:44" ht="17.25" x14ac:dyDescent="0.15">
      <c r="A1" s="215" t="s">
        <v>576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</row>
    <row r="2" spans="1:44" ht="18.75" x14ac:dyDescent="0.15">
      <c r="A2" s="20"/>
      <c r="B2" s="76"/>
      <c r="C2" s="78" t="s">
        <v>511</v>
      </c>
      <c r="D2"/>
      <c r="E2"/>
      <c r="F2"/>
      <c r="G2"/>
      <c r="H2"/>
      <c r="I2"/>
      <c r="J2"/>
      <c r="K2"/>
      <c r="L2" s="76"/>
      <c r="M2" s="77" t="s">
        <v>511</v>
      </c>
      <c r="N2"/>
      <c r="O2"/>
      <c r="P2"/>
      <c r="Q2"/>
      <c r="R2" s="76"/>
      <c r="S2" s="77" t="s">
        <v>511</v>
      </c>
      <c r="T2"/>
      <c r="U2"/>
      <c r="V2" s="76"/>
      <c r="W2" s="77" t="s">
        <v>511</v>
      </c>
      <c r="X2"/>
      <c r="Y2"/>
      <c r="Z2" s="76"/>
      <c r="AA2" s="77" t="s">
        <v>511</v>
      </c>
    </row>
    <row r="3" spans="1:44" s="55" customFormat="1" x14ac:dyDescent="0.15">
      <c r="A3" s="184" t="s">
        <v>471</v>
      </c>
      <c r="B3" s="202" t="s">
        <v>439</v>
      </c>
      <c r="C3" s="186" t="s">
        <v>121</v>
      </c>
      <c r="D3" s="187"/>
      <c r="E3" s="188" t="s">
        <v>507</v>
      </c>
      <c r="F3" s="188" t="s">
        <v>120</v>
      </c>
      <c r="G3" s="188" t="s">
        <v>0</v>
      </c>
      <c r="H3" s="189"/>
      <c r="I3" s="189"/>
      <c r="J3" s="189"/>
      <c r="K3" s="188" t="s">
        <v>119</v>
      </c>
      <c r="L3" s="205" t="s">
        <v>429</v>
      </c>
      <c r="M3" s="186" t="s">
        <v>122</v>
      </c>
      <c r="N3" s="188" t="s">
        <v>296</v>
      </c>
      <c r="O3" s="194" t="s">
        <v>473</v>
      </c>
      <c r="P3" s="186" t="s">
        <v>509</v>
      </c>
      <c r="Q3" s="186" t="s">
        <v>383</v>
      </c>
      <c r="R3" s="205" t="s">
        <v>441</v>
      </c>
      <c r="S3" s="196" t="s">
        <v>475</v>
      </c>
      <c r="T3" s="197"/>
      <c r="U3" s="186" t="s">
        <v>384</v>
      </c>
      <c r="V3" s="205" t="s">
        <v>441</v>
      </c>
      <c r="W3" s="196" t="s">
        <v>474</v>
      </c>
      <c r="X3" s="197"/>
      <c r="Y3" s="199" t="s">
        <v>518</v>
      </c>
      <c r="Z3" s="205" t="s">
        <v>441</v>
      </c>
      <c r="AA3" s="196" t="s">
        <v>474</v>
      </c>
    </row>
    <row r="4" spans="1:44" x14ac:dyDescent="0.15">
      <c r="A4" s="185"/>
      <c r="B4" s="203"/>
      <c r="C4" s="190" t="s">
        <v>519</v>
      </c>
      <c r="D4" s="191"/>
      <c r="E4" s="190">
        <v>1234</v>
      </c>
      <c r="F4" s="190" t="s">
        <v>478</v>
      </c>
      <c r="G4" s="190" t="s">
        <v>479</v>
      </c>
      <c r="H4" s="192"/>
      <c r="I4" s="192"/>
      <c r="J4" s="192"/>
      <c r="K4" s="193" t="s">
        <v>477</v>
      </c>
      <c r="L4" s="206" t="s">
        <v>430</v>
      </c>
      <c r="M4" s="190">
        <v>3</v>
      </c>
      <c r="N4" s="190">
        <v>1991</v>
      </c>
      <c r="O4" s="190">
        <v>1010</v>
      </c>
      <c r="P4" s="195" t="s">
        <v>378</v>
      </c>
      <c r="Q4" s="190" t="s">
        <v>512</v>
      </c>
      <c r="R4" s="206">
        <v>1</v>
      </c>
      <c r="S4" s="190">
        <v>12.34</v>
      </c>
      <c r="T4" s="198"/>
      <c r="U4" s="190" t="s">
        <v>440</v>
      </c>
      <c r="V4" s="206">
        <v>14</v>
      </c>
      <c r="W4" s="200" t="s">
        <v>517</v>
      </c>
      <c r="X4" s="198"/>
      <c r="Y4" s="201"/>
      <c r="Z4" s="206">
        <v>24</v>
      </c>
      <c r="AA4" s="190">
        <v>56.78</v>
      </c>
      <c r="AC4" s="51" t="s">
        <v>130</v>
      </c>
      <c r="AD4" s="51" t="s">
        <v>81</v>
      </c>
      <c r="AE4" s="51" t="s">
        <v>505</v>
      </c>
      <c r="AF4" s="66" t="s">
        <v>130</v>
      </c>
      <c r="AG4" s="51" t="s">
        <v>81</v>
      </c>
      <c r="AH4" s="51" t="s">
        <v>506</v>
      </c>
      <c r="AI4" s="51" t="s">
        <v>294</v>
      </c>
      <c r="AJ4" s="51" t="s">
        <v>382</v>
      </c>
      <c r="AL4" s="51" t="s">
        <v>122</v>
      </c>
      <c r="AN4" s="51" t="s">
        <v>377</v>
      </c>
      <c r="AO4" s="51" t="s">
        <v>431</v>
      </c>
      <c r="AQ4" s="51" t="s">
        <v>432</v>
      </c>
      <c r="AR4" s="51" t="s">
        <v>81</v>
      </c>
    </row>
    <row r="5" spans="1:44" x14ac:dyDescent="0.15">
      <c r="A5" s="69">
        <v>1</v>
      </c>
      <c r="B5" s="204" t="str">
        <f>IF(C5=0,"",VLOOKUP(C5,男女入力!$AN$5:$AO$62,2,0))</f>
        <v/>
      </c>
      <c r="C5" s="51"/>
      <c r="D5" s="70"/>
      <c r="E5" s="51"/>
      <c r="F5" s="51"/>
      <c r="G5" s="51"/>
      <c r="H5" s="92"/>
      <c r="I5" s="93"/>
      <c r="J5" s="93"/>
      <c r="L5" s="204" t="str">
        <f>IF(K5=0,"",VLOOKUP(K5,男女入力!$AQ$5:$AR$6,2,0))</f>
        <v/>
      </c>
      <c r="M5" s="51"/>
      <c r="N5" s="51"/>
      <c r="O5" s="51"/>
      <c r="P5" s="71"/>
      <c r="Q5" s="51"/>
      <c r="R5" s="204" t="str">
        <f>IF(Q5=0,"",VLOOKUP(Q5,男女入力!$AC$5:$AD$99,2,0))</f>
        <v/>
      </c>
      <c r="S5" s="51"/>
      <c r="T5" s="70"/>
      <c r="U5" s="51"/>
      <c r="V5" s="204" t="str">
        <f>IF(U5=0,"",VLOOKUP(U5,男女入力!$AC$5:$AD$99,2,0))</f>
        <v/>
      </c>
      <c r="W5" s="72"/>
      <c r="X5" s="73"/>
      <c r="Y5" s="51"/>
      <c r="Z5" s="204" t="str">
        <f>IF(Y5=0,"",VLOOKUP(Y5,男女入力!$AF$5:$AG$21,2,0))</f>
        <v/>
      </c>
      <c r="AA5" s="72"/>
      <c r="AC5" s="51"/>
      <c r="AD5" s="51"/>
      <c r="AE5" s="51"/>
      <c r="AF5" s="66"/>
      <c r="AG5" s="51"/>
      <c r="AH5" s="51"/>
      <c r="AI5" s="52"/>
      <c r="AJ5" s="52"/>
      <c r="AL5" s="51"/>
      <c r="AN5" s="51"/>
      <c r="AO5" s="51"/>
      <c r="AQ5" s="51" t="s">
        <v>433</v>
      </c>
      <c r="AR5" s="51">
        <v>1</v>
      </c>
    </row>
    <row r="6" spans="1:44" x14ac:dyDescent="0.15">
      <c r="A6" s="69">
        <v>2</v>
      </c>
      <c r="B6" s="204" t="str">
        <f>IF(C6=0,"",VLOOKUP(C6,男女入力!$AN$5:$AO$62,2,0))</f>
        <v/>
      </c>
      <c r="C6" s="51"/>
      <c r="D6" s="70"/>
      <c r="E6" s="51"/>
      <c r="F6" s="51"/>
      <c r="G6" s="51"/>
      <c r="H6" s="94"/>
      <c r="I6" s="94"/>
      <c r="J6" s="94"/>
      <c r="K6" s="51"/>
      <c r="L6" s="204" t="str">
        <f>IF(K6=0,"",VLOOKUP(K6,男女入力!$AQ$5:$AR$6,2,0))</f>
        <v/>
      </c>
      <c r="M6" s="51"/>
      <c r="N6" s="51"/>
      <c r="O6" s="51"/>
      <c r="P6" s="71"/>
      <c r="Q6" s="51"/>
      <c r="R6" s="204" t="str">
        <f>IF(Q6=0,"",VLOOKUP(Q6,男女入力!$AC$5:$AD$99,2,0))</f>
        <v/>
      </c>
      <c r="S6" s="51"/>
      <c r="T6" s="70"/>
      <c r="U6" s="51"/>
      <c r="V6" s="204" t="str">
        <f>IF(U6=0,"",VLOOKUP(U6,男女入力!$AC$5:$AD$99,2,0))</f>
        <v/>
      </c>
      <c r="W6" s="72"/>
      <c r="X6" s="73"/>
      <c r="Y6" s="51"/>
      <c r="Z6" s="204" t="str">
        <f>IF(Y6=0,"",VLOOKUP(Y6,男女入力!$AF$5:$AG$21,2,0))</f>
        <v/>
      </c>
      <c r="AA6" s="72"/>
      <c r="AC6" s="51" t="s">
        <v>521</v>
      </c>
      <c r="AD6" s="52">
        <v>1</v>
      </c>
      <c r="AE6" s="67">
        <f>COUNTIF($R$5:$R$104,AD6)+COUNTIF($V$5:$V$104,AD6)</f>
        <v>0</v>
      </c>
      <c r="AF6" s="66" t="s">
        <v>528</v>
      </c>
      <c r="AG6" s="52">
        <v>8</v>
      </c>
      <c r="AH6" s="68">
        <f>COUNTIF($Z$5:$Z$104,AG6)</f>
        <v>0</v>
      </c>
      <c r="AI6" s="52" t="s">
        <v>295</v>
      </c>
      <c r="AJ6" s="52">
        <v>58</v>
      </c>
      <c r="AL6" s="51">
        <v>1</v>
      </c>
      <c r="AM6" s="178" t="s">
        <v>514</v>
      </c>
      <c r="AN6" s="52" t="s">
        <v>385</v>
      </c>
      <c r="AO6" s="52">
        <v>50</v>
      </c>
      <c r="AQ6" s="51" t="s">
        <v>1</v>
      </c>
      <c r="AR6" s="51">
        <v>2</v>
      </c>
    </row>
    <row r="7" spans="1:44" x14ac:dyDescent="0.15">
      <c r="A7" s="69">
        <v>3</v>
      </c>
      <c r="B7" s="204" t="str">
        <f>IF(C7=0,"",VLOOKUP(C7,男女入力!$AN$5:$AO$62,2,0))</f>
        <v/>
      </c>
      <c r="C7" s="51"/>
      <c r="D7" s="70"/>
      <c r="E7" s="51"/>
      <c r="F7" s="51"/>
      <c r="G7" s="51"/>
      <c r="H7" s="94"/>
      <c r="I7" s="94"/>
      <c r="J7" s="94"/>
      <c r="K7" s="51"/>
      <c r="L7" s="204" t="str">
        <f>IF(K7=0,"",VLOOKUP(K7,男女入力!$AQ$5:$AR$6,2,0))</f>
        <v/>
      </c>
      <c r="M7" s="51"/>
      <c r="N7" s="51"/>
      <c r="O7" s="51"/>
      <c r="P7" s="71"/>
      <c r="Q7" s="51"/>
      <c r="R7" s="204" t="str">
        <f>IF(Q7=0,"",VLOOKUP(Q7,男女入力!$AC$5:$AD$99,2,0))</f>
        <v/>
      </c>
      <c r="S7" s="51"/>
      <c r="T7" s="70"/>
      <c r="U7" s="51"/>
      <c r="V7" s="204" t="str">
        <f>IF(U7=0,"",VLOOKUP(U7,男女入力!$AC$5:$AD$99,2,0))</f>
        <v/>
      </c>
      <c r="W7" s="72"/>
      <c r="X7" s="73"/>
      <c r="Y7" s="51"/>
      <c r="Z7" s="204" t="str">
        <f>IF(Y7=0,"",VLOOKUP(Y7,男女入力!$AF$5:$AG$21,2,0))</f>
        <v/>
      </c>
      <c r="AA7" s="72"/>
      <c r="AC7" s="51" t="s">
        <v>522</v>
      </c>
      <c r="AD7" s="52">
        <v>2</v>
      </c>
      <c r="AE7" s="67">
        <f t="shared" ref="AE7:AE70" si="0">COUNTIF($R$5:$R$104,AD7)+COUNTIF($V$5:$V$104,AD7)</f>
        <v>0</v>
      </c>
      <c r="AF7" s="66" t="s">
        <v>550</v>
      </c>
      <c r="AG7" s="52">
        <v>35</v>
      </c>
      <c r="AH7" s="68">
        <f>COUNTIF($Z$5:$Z$104,AG7)</f>
        <v>0</v>
      </c>
      <c r="AI7" s="57"/>
      <c r="AJ7" s="57"/>
      <c r="AL7" s="51">
        <v>2</v>
      </c>
      <c r="AM7" s="178"/>
      <c r="AN7" s="52" t="s">
        <v>386</v>
      </c>
      <c r="AO7" s="52">
        <v>51</v>
      </c>
    </row>
    <row r="8" spans="1:44" x14ac:dyDescent="0.15">
      <c r="A8" s="69">
        <v>4</v>
      </c>
      <c r="B8" s="204" t="str">
        <f>IF(C8=0,"",VLOOKUP(C8,男女入力!$AN$5:$AO$62,2,0))</f>
        <v/>
      </c>
      <c r="C8" s="51"/>
      <c r="D8" s="70"/>
      <c r="E8" s="51"/>
      <c r="F8" s="51"/>
      <c r="G8" s="51"/>
      <c r="H8" s="94"/>
      <c r="I8" s="94"/>
      <c r="J8" s="94"/>
      <c r="K8" s="51"/>
      <c r="L8" s="204" t="str">
        <f>IF(K8=0,"",VLOOKUP(K8,男女入力!$AQ$5:$AR$6,2,0))</f>
        <v/>
      </c>
      <c r="M8" s="51"/>
      <c r="N8" s="51"/>
      <c r="O8" s="51"/>
      <c r="P8" s="71"/>
      <c r="Q8" s="51"/>
      <c r="R8" s="204" t="str">
        <f>IF(Q8=0,"",VLOOKUP(Q8,男女入力!$AC$5:$AD$99,2,0))</f>
        <v/>
      </c>
      <c r="S8" s="51"/>
      <c r="T8" s="70"/>
      <c r="U8" s="51"/>
      <c r="V8" s="204" t="str">
        <f>IF(U8=0,"",VLOOKUP(U8,男女入力!$AC$5:$AD$99,2,0))</f>
        <v/>
      </c>
      <c r="W8" s="72"/>
      <c r="X8" s="73"/>
      <c r="Y8" s="51"/>
      <c r="Z8" s="204" t="str">
        <f>IF(Y8=0,"",VLOOKUP(Y8,男女入力!$AF$5:$AG$21,2,0))</f>
        <v/>
      </c>
      <c r="AA8" s="72"/>
      <c r="AC8" s="51" t="s">
        <v>523</v>
      </c>
      <c r="AD8" s="52">
        <v>3</v>
      </c>
      <c r="AE8" s="67">
        <f t="shared" si="0"/>
        <v>0</v>
      </c>
      <c r="AF8" s="66" t="s">
        <v>539</v>
      </c>
      <c r="AG8" s="52">
        <v>24</v>
      </c>
      <c r="AH8" s="68">
        <f>COUNTIF($Z$5:$Z$104,AG8)</f>
        <v>0</v>
      </c>
      <c r="AI8" s="57"/>
      <c r="AJ8" s="57"/>
      <c r="AL8" s="51">
        <v>3</v>
      </c>
      <c r="AM8" s="178"/>
      <c r="AN8" s="52" t="s">
        <v>387</v>
      </c>
      <c r="AO8" s="52">
        <v>52</v>
      </c>
    </row>
    <row r="9" spans="1:44" x14ac:dyDescent="0.15">
      <c r="A9" s="69">
        <v>5</v>
      </c>
      <c r="B9" s="204" t="str">
        <f>IF(C9=0,"",VLOOKUP(C9,男女入力!$AN$5:$AO$62,2,0))</f>
        <v/>
      </c>
      <c r="C9" s="51"/>
      <c r="D9" s="70"/>
      <c r="E9" s="51"/>
      <c r="F9" s="51"/>
      <c r="G9" s="51"/>
      <c r="H9" s="94"/>
      <c r="I9" s="94"/>
      <c r="J9" s="94"/>
      <c r="K9" s="51"/>
      <c r="L9" s="204" t="str">
        <f>IF(K9=0,"",VLOOKUP(K9,男女入力!$AQ$5:$AR$6,2,0))</f>
        <v/>
      </c>
      <c r="M9" s="51"/>
      <c r="N9" s="51"/>
      <c r="O9" s="51"/>
      <c r="P9" s="71"/>
      <c r="Q9" s="51"/>
      <c r="R9" s="204" t="str">
        <f>IF(Q9=0,"",VLOOKUP(Q9,男女入力!$AC$5:$AD$99,2,0))</f>
        <v/>
      </c>
      <c r="S9" s="51"/>
      <c r="T9" s="70"/>
      <c r="U9" s="51"/>
      <c r="V9" s="204" t="str">
        <f>IF(U9=0,"",VLOOKUP(U9,男女入力!$AC$5:$AD$99,2,0))</f>
        <v/>
      </c>
      <c r="W9" s="72"/>
      <c r="X9" s="73"/>
      <c r="Y9" s="51"/>
      <c r="Z9" s="204" t="str">
        <f>IF(Y9=0,"",VLOOKUP(Y9,男女入力!$AF$5:$AG$21,2,0))</f>
        <v/>
      </c>
      <c r="AA9" s="72"/>
      <c r="AC9" s="51" t="s">
        <v>524</v>
      </c>
      <c r="AD9" s="52">
        <v>4</v>
      </c>
      <c r="AE9" s="67">
        <f t="shared" si="0"/>
        <v>0</v>
      </c>
      <c r="AF9" s="66" t="s">
        <v>559</v>
      </c>
      <c r="AG9" s="52">
        <v>47</v>
      </c>
      <c r="AH9" s="68">
        <f>COUNTIF($Z$5:$Z$104,AG9)</f>
        <v>0</v>
      </c>
      <c r="AI9" s="57"/>
      <c r="AJ9" s="57"/>
      <c r="AL9" s="75"/>
      <c r="AM9" s="178"/>
      <c r="AN9" s="52" t="s">
        <v>388</v>
      </c>
      <c r="AO9" s="52">
        <v>53</v>
      </c>
    </row>
    <row r="10" spans="1:44" x14ac:dyDescent="0.15">
      <c r="A10" s="69">
        <v>6</v>
      </c>
      <c r="B10" s="204" t="str">
        <f>IF(C10=0,"",VLOOKUP(C10,男女入力!$AN$5:$AO$62,2,0))</f>
        <v/>
      </c>
      <c r="C10" s="51"/>
      <c r="D10" s="70"/>
      <c r="E10" s="51"/>
      <c r="F10" s="51"/>
      <c r="G10" s="51"/>
      <c r="H10" s="94"/>
      <c r="I10" s="94"/>
      <c r="J10" s="94"/>
      <c r="K10" s="51"/>
      <c r="L10" s="204" t="str">
        <f>IF(K10=0,"",VLOOKUP(K10,男女入力!$AQ$5:$AR$6,2,0))</f>
        <v/>
      </c>
      <c r="M10" s="51"/>
      <c r="N10" s="51"/>
      <c r="O10" s="51"/>
      <c r="P10" s="71"/>
      <c r="Q10" s="51"/>
      <c r="R10" s="204" t="str">
        <f>IF(Q10=0,"",VLOOKUP(Q10,男女入力!$AC$5:$AD$99,2,0))</f>
        <v/>
      </c>
      <c r="S10" s="51"/>
      <c r="T10" s="70"/>
      <c r="U10" s="51"/>
      <c r="V10" s="204" t="str">
        <f>IF(U10=0,"",VLOOKUP(U10,男女入力!$AC$5:$AD$99,2,0))</f>
        <v/>
      </c>
      <c r="W10" s="72"/>
      <c r="X10" s="73"/>
      <c r="Y10" s="51"/>
      <c r="Z10" s="204" t="str">
        <f>IF(Y10=0,"",VLOOKUP(Y10,男女入力!$AF$5:$AG$21,2,0))</f>
        <v/>
      </c>
      <c r="AA10" s="72"/>
      <c r="AC10" s="51" t="s">
        <v>525</v>
      </c>
      <c r="AD10" s="52">
        <v>5</v>
      </c>
      <c r="AE10" s="67">
        <f t="shared" si="0"/>
        <v>0</v>
      </c>
      <c r="AG10" s="57"/>
      <c r="AH10" s="57"/>
      <c r="AI10" s="57"/>
      <c r="AJ10" s="57"/>
      <c r="AM10" s="178"/>
      <c r="AN10" s="52" t="s">
        <v>389</v>
      </c>
      <c r="AO10" s="52">
        <v>54</v>
      </c>
    </row>
    <row r="11" spans="1:44" x14ac:dyDescent="0.15">
      <c r="A11" s="69">
        <v>7</v>
      </c>
      <c r="B11" s="204" t="str">
        <f>IF(C11=0,"",VLOOKUP(C11,男女入力!$AN$5:$AO$62,2,0))</f>
        <v/>
      </c>
      <c r="C11" s="51"/>
      <c r="D11" s="70"/>
      <c r="E11" s="51"/>
      <c r="F11" s="51"/>
      <c r="G11" s="51"/>
      <c r="H11" s="94"/>
      <c r="I11" s="94"/>
      <c r="J11" s="94"/>
      <c r="K11" s="51"/>
      <c r="L11" s="204" t="str">
        <f>IF(K11=0,"",VLOOKUP(K11,男女入力!$AQ$5:$AR$6,2,0))</f>
        <v/>
      </c>
      <c r="M11" s="51"/>
      <c r="N11" s="51"/>
      <c r="O11" s="51"/>
      <c r="P11" s="71"/>
      <c r="Q11" s="51"/>
      <c r="R11" s="204" t="str">
        <f>IF(Q11=0,"",VLOOKUP(Q11,男女入力!$AC$5:$AD$99,2,0))</f>
        <v/>
      </c>
      <c r="S11" s="51"/>
      <c r="T11" s="70"/>
      <c r="U11" s="51"/>
      <c r="V11" s="204" t="str">
        <f>IF(U11=0,"",VLOOKUP(U11,男女入力!$AC$5:$AD$99,2,0))</f>
        <v/>
      </c>
      <c r="W11" s="72"/>
      <c r="X11" s="73"/>
      <c r="Y11" s="51"/>
      <c r="Z11" s="204" t="str">
        <f>IF(Y11=0,"",VLOOKUP(Y11,男女入力!$AF$5:$AG$21,2,0))</f>
        <v/>
      </c>
      <c r="AA11" s="72"/>
      <c r="AC11" s="51" t="s">
        <v>526</v>
      </c>
      <c r="AD11" s="52">
        <v>6</v>
      </c>
      <c r="AE11" s="67">
        <f t="shared" si="0"/>
        <v>0</v>
      </c>
      <c r="AG11" s="57"/>
      <c r="AH11" s="57"/>
      <c r="AI11" s="57"/>
      <c r="AJ11" s="57"/>
      <c r="AM11" s="178"/>
      <c r="AN11" s="52" t="s">
        <v>390</v>
      </c>
      <c r="AO11" s="52">
        <v>55</v>
      </c>
    </row>
    <row r="12" spans="1:44" x14ac:dyDescent="0.15">
      <c r="A12" s="69">
        <v>8</v>
      </c>
      <c r="B12" s="204" t="str">
        <f>IF(C12=0,"",VLOOKUP(C12,男女入力!$AN$5:$AO$62,2,0))</f>
        <v/>
      </c>
      <c r="C12" s="51"/>
      <c r="D12" s="70"/>
      <c r="E12" s="51"/>
      <c r="F12" s="51"/>
      <c r="G12" s="51"/>
      <c r="H12" s="94"/>
      <c r="I12" s="94"/>
      <c r="J12" s="94"/>
      <c r="K12" s="51"/>
      <c r="L12" s="204" t="str">
        <f>IF(K12=0,"",VLOOKUP(K12,男女入力!$AQ$5:$AR$6,2,0))</f>
        <v/>
      </c>
      <c r="M12" s="51"/>
      <c r="N12" s="51"/>
      <c r="O12" s="51"/>
      <c r="P12" s="71"/>
      <c r="Q12" s="51"/>
      <c r="R12" s="204" t="str">
        <f>IF(Q12=0,"",VLOOKUP(Q12,男女入力!$AC$5:$AD$99,2,0))</f>
        <v/>
      </c>
      <c r="S12" s="51"/>
      <c r="T12" s="70"/>
      <c r="U12" s="51"/>
      <c r="V12" s="204" t="str">
        <f>IF(U12=0,"",VLOOKUP(U12,男女入力!$AC$5:$AD$99,2,0))</f>
        <v/>
      </c>
      <c r="W12" s="72"/>
      <c r="X12" s="73"/>
      <c r="Y12" s="51"/>
      <c r="Z12" s="204" t="str">
        <f>IF(Y12=0,"",VLOOKUP(Y12,男女入力!$AF$5:$AG$21,2,0))</f>
        <v/>
      </c>
      <c r="AA12" s="72"/>
      <c r="AC12" s="51" t="s">
        <v>527</v>
      </c>
      <c r="AD12" s="52">
        <v>7</v>
      </c>
      <c r="AE12" s="67">
        <f t="shared" si="0"/>
        <v>0</v>
      </c>
      <c r="AH12" s="57"/>
      <c r="AI12" s="57"/>
      <c r="AJ12" s="57"/>
      <c r="AL12" s="79"/>
      <c r="AM12" s="178"/>
      <c r="AN12" s="52" t="s">
        <v>391</v>
      </c>
      <c r="AO12" s="52">
        <v>56</v>
      </c>
    </row>
    <row r="13" spans="1:44" x14ac:dyDescent="0.15">
      <c r="A13" s="69">
        <v>9</v>
      </c>
      <c r="B13" s="204" t="str">
        <f>IF(C13=0,"",VLOOKUP(C13,男女入力!$AN$5:$AO$62,2,0))</f>
        <v/>
      </c>
      <c r="C13" s="51"/>
      <c r="D13" s="70"/>
      <c r="E13" s="51"/>
      <c r="F13" s="51"/>
      <c r="G13" s="51"/>
      <c r="H13" s="94"/>
      <c r="I13" s="94"/>
      <c r="J13" s="94"/>
      <c r="K13" s="51"/>
      <c r="L13" s="204" t="str">
        <f>IF(K13=0,"",VLOOKUP(K13,男女入力!$AQ$5:$AR$6,2,0))</f>
        <v/>
      </c>
      <c r="M13" s="51"/>
      <c r="N13" s="51"/>
      <c r="O13" s="51"/>
      <c r="P13" s="71"/>
      <c r="Q13" s="51"/>
      <c r="R13" s="204" t="str">
        <f>IF(Q13=0,"",VLOOKUP(Q13,男女入力!$AC$5:$AD$99,2,0))</f>
        <v/>
      </c>
      <c r="S13" s="51"/>
      <c r="T13" s="70"/>
      <c r="U13" s="51"/>
      <c r="V13" s="204" t="str">
        <f>IF(U13=0,"",VLOOKUP(U13,男女入力!$AC$5:$AD$99,2,0))</f>
        <v/>
      </c>
      <c r="W13" s="72"/>
      <c r="X13" s="73"/>
      <c r="Y13" s="51"/>
      <c r="Z13" s="204" t="str">
        <f>IF(Y13=0,"",VLOOKUP(Y13,男女入力!$AF$5:$AG$21,2,0))</f>
        <v/>
      </c>
      <c r="AA13" s="72"/>
      <c r="AC13" s="51"/>
      <c r="AD13" s="52"/>
      <c r="AE13" s="67">
        <f t="shared" si="0"/>
        <v>0</v>
      </c>
      <c r="AG13" s="57"/>
      <c r="AH13" s="57"/>
      <c r="AI13" s="57"/>
      <c r="AJ13" s="57"/>
      <c r="AL13" s="79"/>
      <c r="AM13" s="178"/>
      <c r="AN13" s="52" t="s">
        <v>392</v>
      </c>
      <c r="AO13" s="52">
        <v>57</v>
      </c>
    </row>
    <row r="14" spans="1:44" x14ac:dyDescent="0.15">
      <c r="A14" s="69">
        <v>10</v>
      </c>
      <c r="B14" s="204" t="str">
        <f>IF(C14=0,"",VLOOKUP(C14,男女入力!$AN$5:$AO$62,2,0))</f>
        <v/>
      </c>
      <c r="C14" s="51"/>
      <c r="D14" s="70"/>
      <c r="E14" s="51"/>
      <c r="F14" s="51"/>
      <c r="G14" s="51"/>
      <c r="H14" s="94"/>
      <c r="I14" s="94"/>
      <c r="J14" s="94"/>
      <c r="K14" s="51"/>
      <c r="L14" s="204" t="str">
        <f>IF(K14=0,"",VLOOKUP(K14,男女入力!$AQ$5:$AR$6,2,0))</f>
        <v/>
      </c>
      <c r="M14" s="51"/>
      <c r="N14" s="51"/>
      <c r="O14" s="51"/>
      <c r="P14" s="71"/>
      <c r="Q14" s="51"/>
      <c r="R14" s="204" t="str">
        <f>IF(Q14=0,"",VLOOKUP(Q14,男女入力!$AC$5:$AD$99,2,0))</f>
        <v/>
      </c>
      <c r="S14" s="51"/>
      <c r="T14" s="70"/>
      <c r="U14" s="51"/>
      <c r="V14" s="204" t="str">
        <f>IF(U14=0,"",VLOOKUP(U14,男女入力!$AC$5:$AD$99,2,0))</f>
        <v/>
      </c>
      <c r="W14" s="72"/>
      <c r="X14" s="73"/>
      <c r="Y14" s="51"/>
      <c r="Z14" s="204" t="str">
        <f>IF(Y14=0,"",VLOOKUP(Y14,男女入力!$AF$5:$AG$21,2,0))</f>
        <v/>
      </c>
      <c r="AA14" s="72"/>
      <c r="AC14" s="51" t="s">
        <v>529</v>
      </c>
      <c r="AD14" s="52">
        <v>9</v>
      </c>
      <c r="AE14" s="67">
        <f t="shared" si="0"/>
        <v>0</v>
      </c>
      <c r="AG14" s="57"/>
      <c r="AH14" s="57"/>
      <c r="AI14" s="57"/>
      <c r="AJ14" s="57"/>
      <c r="AL14" s="79"/>
      <c r="AM14" s="178"/>
      <c r="AN14" s="52" t="s">
        <v>393</v>
      </c>
      <c r="AO14" s="52">
        <v>58</v>
      </c>
    </row>
    <row r="15" spans="1:44" x14ac:dyDescent="0.15">
      <c r="A15" s="69">
        <v>11</v>
      </c>
      <c r="B15" s="204" t="str">
        <f>IF(C15=0,"",VLOOKUP(C15,男女入力!$AN$5:$AO$62,2,0))</f>
        <v/>
      </c>
      <c r="C15" s="51"/>
      <c r="D15" s="70"/>
      <c r="E15" s="51"/>
      <c r="F15" s="51"/>
      <c r="G15" s="51"/>
      <c r="H15" s="94"/>
      <c r="I15" s="94"/>
      <c r="J15" s="94"/>
      <c r="K15" s="51"/>
      <c r="L15" s="204" t="str">
        <f>IF(K15=0,"",VLOOKUP(K15,男女入力!$AQ$5:$AR$6,2,0))</f>
        <v/>
      </c>
      <c r="M15" s="51"/>
      <c r="N15" s="51"/>
      <c r="O15" s="51"/>
      <c r="P15" s="71"/>
      <c r="Q15" s="51"/>
      <c r="R15" s="204" t="str">
        <f>IF(Q15=0,"",VLOOKUP(Q15,男女入力!$AC$5:$AD$99,2,0))</f>
        <v/>
      </c>
      <c r="S15" s="51"/>
      <c r="T15" s="70"/>
      <c r="U15" s="51"/>
      <c r="V15" s="204" t="str">
        <f>IF(U15=0,"",VLOOKUP(U15,男女入力!$AC$5:$AD$99,2,0))</f>
        <v/>
      </c>
      <c r="W15" s="72"/>
      <c r="X15" s="73"/>
      <c r="Y15" s="51"/>
      <c r="Z15" s="204" t="str">
        <f>IF(Y15=0,"",VLOOKUP(Y15,男女入力!$AF$5:$AG$21,2,0))</f>
        <v/>
      </c>
      <c r="AA15" s="72"/>
      <c r="AC15" s="51" t="s">
        <v>530</v>
      </c>
      <c r="AD15" s="52">
        <v>10</v>
      </c>
      <c r="AE15" s="67">
        <f t="shared" si="0"/>
        <v>0</v>
      </c>
      <c r="AG15" s="57"/>
      <c r="AH15" s="57"/>
      <c r="AI15" s="57"/>
      <c r="AJ15" s="57"/>
      <c r="AL15" s="79"/>
      <c r="AM15" s="178"/>
      <c r="AN15" s="52" t="s">
        <v>394</v>
      </c>
      <c r="AO15" s="52">
        <v>59</v>
      </c>
    </row>
    <row r="16" spans="1:44" x14ac:dyDescent="0.15">
      <c r="A16" s="69">
        <v>12</v>
      </c>
      <c r="B16" s="204" t="str">
        <f>IF(C16=0,"",VLOOKUP(C16,男女入力!$AN$5:$AO$62,2,0))</f>
        <v/>
      </c>
      <c r="C16" s="51"/>
      <c r="D16" s="70"/>
      <c r="E16" s="51"/>
      <c r="F16" s="51"/>
      <c r="G16" s="51"/>
      <c r="H16" s="94"/>
      <c r="I16" s="94"/>
      <c r="J16" s="94"/>
      <c r="K16" s="51"/>
      <c r="L16" s="204" t="str">
        <f>IF(K16=0,"",VLOOKUP(K16,男女入力!$AQ$5:$AR$6,2,0))</f>
        <v/>
      </c>
      <c r="M16" s="51"/>
      <c r="N16" s="51"/>
      <c r="O16" s="51"/>
      <c r="P16" s="71"/>
      <c r="Q16" s="51"/>
      <c r="R16" s="204" t="str">
        <f>IF(Q16=0,"",VLOOKUP(Q16,男女入力!$AC$5:$AD$99,2,0))</f>
        <v/>
      </c>
      <c r="S16" s="51"/>
      <c r="T16" s="70"/>
      <c r="U16" s="51"/>
      <c r="V16" s="204" t="str">
        <f>IF(U16=0,"",VLOOKUP(U16,男女入力!$AC$5:$AD$99,2,0))</f>
        <v/>
      </c>
      <c r="W16" s="72"/>
      <c r="X16" s="73"/>
      <c r="Y16" s="51"/>
      <c r="Z16" s="204" t="str">
        <f>IF(Y16=0,"",VLOOKUP(Y16,男女入力!$AF$5:$AG$21,2,0))</f>
        <v/>
      </c>
      <c r="AA16" s="72"/>
      <c r="AC16" s="51" t="s">
        <v>531</v>
      </c>
      <c r="AD16" s="52">
        <v>11</v>
      </c>
      <c r="AE16" s="67">
        <f t="shared" si="0"/>
        <v>0</v>
      </c>
      <c r="AG16" s="57"/>
      <c r="AH16" s="57"/>
      <c r="AI16" s="57"/>
      <c r="AJ16" s="57"/>
      <c r="AL16" s="79"/>
      <c r="AM16" s="178"/>
      <c r="AN16" s="52" t="s">
        <v>395</v>
      </c>
      <c r="AO16" s="52">
        <v>60</v>
      </c>
    </row>
    <row r="17" spans="1:41" x14ac:dyDescent="0.15">
      <c r="A17" s="69">
        <v>13</v>
      </c>
      <c r="B17" s="204" t="str">
        <f>IF(C17=0,"",VLOOKUP(C17,男女入力!$AN$5:$AO$62,2,0))</f>
        <v/>
      </c>
      <c r="C17" s="51"/>
      <c r="D17" s="70"/>
      <c r="E17" s="51"/>
      <c r="F17" s="51"/>
      <c r="G17" s="51"/>
      <c r="H17" s="94"/>
      <c r="I17" s="94"/>
      <c r="J17" s="94"/>
      <c r="K17" s="51"/>
      <c r="L17" s="204" t="str">
        <f>IF(K17=0,"",VLOOKUP(K17,男女入力!$AQ$5:$AR$6,2,0))</f>
        <v/>
      </c>
      <c r="M17" s="51"/>
      <c r="N17" s="51"/>
      <c r="O17" s="51"/>
      <c r="P17" s="71"/>
      <c r="Q17" s="51"/>
      <c r="R17" s="204" t="str">
        <f>IF(Q17=0,"",VLOOKUP(Q17,男女入力!$AC$5:$AD$99,2,0))</f>
        <v/>
      </c>
      <c r="S17" s="51"/>
      <c r="T17" s="70"/>
      <c r="U17" s="51"/>
      <c r="V17" s="204" t="str">
        <f>IF(U17=0,"",VLOOKUP(U17,男女入力!$AC$5:$AD$99,2,0))</f>
        <v/>
      </c>
      <c r="W17" s="72"/>
      <c r="X17" s="73"/>
      <c r="Y17" s="51"/>
      <c r="Z17" s="204" t="str">
        <f>IF(Y17=0,"",VLOOKUP(Y17,男女入力!$AF$5:$AG$21,2,0))</f>
        <v/>
      </c>
      <c r="AA17" s="72"/>
      <c r="AC17" s="51" t="s">
        <v>532</v>
      </c>
      <c r="AD17" s="52">
        <v>12</v>
      </c>
      <c r="AE17" s="67">
        <f t="shared" si="0"/>
        <v>0</v>
      </c>
      <c r="AH17" s="57"/>
      <c r="AI17" s="57"/>
      <c r="AJ17" s="57"/>
      <c r="AL17" s="79"/>
      <c r="AM17" s="178"/>
      <c r="AN17" s="52" t="s">
        <v>396</v>
      </c>
      <c r="AO17" s="52">
        <v>61</v>
      </c>
    </row>
    <row r="18" spans="1:41" x14ac:dyDescent="0.15">
      <c r="A18" s="69">
        <v>14</v>
      </c>
      <c r="B18" s="204" t="str">
        <f>IF(C18=0,"",VLOOKUP(C18,男女入力!$AN$5:$AO$62,2,0))</f>
        <v/>
      </c>
      <c r="C18" s="51"/>
      <c r="D18" s="70"/>
      <c r="E18" s="51"/>
      <c r="F18" s="51"/>
      <c r="G18" s="51"/>
      <c r="H18" s="94"/>
      <c r="I18" s="94"/>
      <c r="J18" s="94"/>
      <c r="K18" s="51"/>
      <c r="L18" s="204" t="str">
        <f>IF(K18=0,"",VLOOKUP(K18,男女入力!$AQ$5:$AR$6,2,0))</f>
        <v/>
      </c>
      <c r="M18" s="51"/>
      <c r="N18" s="51"/>
      <c r="O18" s="51"/>
      <c r="P18" s="71"/>
      <c r="Q18" s="51"/>
      <c r="R18" s="204" t="str">
        <f>IF(Q18=0,"",VLOOKUP(Q18,男女入力!$AC$5:$AD$99,2,0))</f>
        <v/>
      </c>
      <c r="S18" s="51"/>
      <c r="T18" s="70"/>
      <c r="U18" s="51"/>
      <c r="V18" s="204" t="str">
        <f>IF(U18=0,"",VLOOKUP(U18,男女入力!$AC$5:$AD$99,2,0))</f>
        <v/>
      </c>
      <c r="W18" s="72"/>
      <c r="X18" s="73"/>
      <c r="Y18" s="51"/>
      <c r="Z18" s="204" t="str">
        <f>IF(Y18=0,"",VLOOKUP(Y18,男女入力!$AF$5:$AG$21,2,0))</f>
        <v/>
      </c>
      <c r="AA18" s="72"/>
      <c r="AC18" s="51" t="s">
        <v>533</v>
      </c>
      <c r="AD18" s="52">
        <v>13</v>
      </c>
      <c r="AE18" s="67">
        <f t="shared" si="0"/>
        <v>0</v>
      </c>
      <c r="AG18" s="57"/>
      <c r="AH18" s="57"/>
      <c r="AI18" s="57"/>
      <c r="AJ18" s="57"/>
      <c r="AL18" s="79"/>
      <c r="AM18" s="178"/>
      <c r="AN18" s="52" t="s">
        <v>397</v>
      </c>
      <c r="AO18" s="52">
        <v>62</v>
      </c>
    </row>
    <row r="19" spans="1:41" x14ac:dyDescent="0.15">
      <c r="A19" s="69">
        <v>15</v>
      </c>
      <c r="B19" s="204" t="str">
        <f>IF(C19=0,"",VLOOKUP(C19,男女入力!$AN$5:$AO$62,2,0))</f>
        <v/>
      </c>
      <c r="C19" s="51"/>
      <c r="D19" s="70"/>
      <c r="E19" s="51"/>
      <c r="F19" s="51"/>
      <c r="G19" s="51"/>
      <c r="H19" s="94"/>
      <c r="I19" s="94"/>
      <c r="J19" s="94"/>
      <c r="K19" s="51"/>
      <c r="L19" s="204" t="str">
        <f>IF(K19=0,"",VLOOKUP(K19,男女入力!$AQ$5:$AR$6,2,0))</f>
        <v/>
      </c>
      <c r="M19" s="51"/>
      <c r="N19" s="51"/>
      <c r="O19" s="51"/>
      <c r="P19" s="71"/>
      <c r="Q19" s="51"/>
      <c r="R19" s="204" t="str">
        <f>IF(Q19=0,"",VLOOKUP(Q19,男女入力!$AC$5:$AD$99,2,0))</f>
        <v/>
      </c>
      <c r="S19" s="51"/>
      <c r="T19" s="70"/>
      <c r="U19" s="51"/>
      <c r="V19" s="204" t="str">
        <f>IF(U19=0,"",VLOOKUP(U19,男女入力!$AC$5:$AD$99,2,0))</f>
        <v/>
      </c>
      <c r="W19" s="72"/>
      <c r="X19" s="73"/>
      <c r="Y19" s="51"/>
      <c r="Z19" s="204" t="str">
        <f>IF(Y19=0,"",VLOOKUP(Y19,男女入力!$AF$5:$AG$21,2,0))</f>
        <v/>
      </c>
      <c r="AA19" s="72"/>
      <c r="AC19" s="51"/>
      <c r="AD19" s="52"/>
      <c r="AE19" s="67">
        <f t="shared" si="0"/>
        <v>0</v>
      </c>
      <c r="AF19" s="182"/>
      <c r="AH19" s="57"/>
      <c r="AI19" s="57"/>
      <c r="AJ19" s="57"/>
      <c r="AM19" s="178"/>
      <c r="AN19" s="52" t="s">
        <v>513</v>
      </c>
      <c r="AO19" s="52">
        <v>63</v>
      </c>
    </row>
    <row r="20" spans="1:41" x14ac:dyDescent="0.15">
      <c r="A20" s="69">
        <v>16</v>
      </c>
      <c r="B20" s="204" t="str">
        <f>IF(C20=0,"",VLOOKUP(C20,男女入力!$AN$5:$AO$62,2,0))</f>
        <v/>
      </c>
      <c r="C20" s="51"/>
      <c r="D20" s="70"/>
      <c r="E20" s="51"/>
      <c r="F20" s="51"/>
      <c r="G20" s="51"/>
      <c r="H20" s="94"/>
      <c r="I20" s="94"/>
      <c r="J20" s="94"/>
      <c r="K20" s="51"/>
      <c r="L20" s="204" t="str">
        <f>IF(K20=0,"",VLOOKUP(K20,男女入力!$AQ$5:$AR$6,2,0))</f>
        <v/>
      </c>
      <c r="M20" s="51"/>
      <c r="N20" s="51"/>
      <c r="O20" s="51"/>
      <c r="P20" s="71"/>
      <c r="Q20" s="51"/>
      <c r="R20" s="204" t="str">
        <f>IF(Q20=0,"",VLOOKUP(Q20,男女入力!$AC$5:$AD$99,2,0))</f>
        <v/>
      </c>
      <c r="S20" s="51"/>
      <c r="T20" s="70"/>
      <c r="U20" s="51"/>
      <c r="V20" s="204" t="str">
        <f>IF(U20=0,"",VLOOKUP(U20,男女入力!$AC$5:$AD$99,2,0))</f>
        <v/>
      </c>
      <c r="W20" s="72"/>
      <c r="X20" s="73"/>
      <c r="Y20" s="51"/>
      <c r="Z20" s="204" t="str">
        <f>IF(Y20=0,"",VLOOKUP(Y20,男女入力!$AF$5:$AG$21,2,0))</f>
        <v/>
      </c>
      <c r="AA20" s="72"/>
      <c r="AC20" s="51"/>
      <c r="AD20" s="52"/>
      <c r="AE20" s="67">
        <f t="shared" si="0"/>
        <v>0</v>
      </c>
      <c r="AF20" s="182"/>
      <c r="AG20" s="57"/>
      <c r="AH20" s="57"/>
      <c r="AI20" s="57"/>
      <c r="AJ20" s="57"/>
      <c r="AM20" s="178"/>
      <c r="AN20" s="52" t="s">
        <v>398</v>
      </c>
      <c r="AO20" s="52">
        <v>64</v>
      </c>
    </row>
    <row r="21" spans="1:41" x14ac:dyDescent="0.15">
      <c r="A21" s="69">
        <v>17</v>
      </c>
      <c r="B21" s="204" t="str">
        <f>IF(C21=0,"",VLOOKUP(C21,男女入力!$AN$5:$AO$62,2,0))</f>
        <v/>
      </c>
      <c r="C21" s="51"/>
      <c r="D21" s="70"/>
      <c r="E21" s="51"/>
      <c r="F21" s="51"/>
      <c r="G21" s="51"/>
      <c r="H21" s="94"/>
      <c r="I21" s="94"/>
      <c r="J21" s="94"/>
      <c r="K21" s="51"/>
      <c r="L21" s="204" t="str">
        <f>IF(K21=0,"",VLOOKUP(K21,男女入力!$AQ$5:$AR$6,2,0))</f>
        <v/>
      </c>
      <c r="M21" s="51"/>
      <c r="N21" s="51"/>
      <c r="O21" s="51"/>
      <c r="P21" s="71"/>
      <c r="Q21" s="51"/>
      <c r="R21" s="204" t="str">
        <f>IF(Q21=0,"",VLOOKUP(Q21,男女入力!$AC$5:$AD$99,2,0))</f>
        <v/>
      </c>
      <c r="S21" s="51"/>
      <c r="T21" s="70"/>
      <c r="U21" s="51"/>
      <c r="V21" s="204" t="str">
        <f>IF(U21=0,"",VLOOKUP(U21,男女入力!$AC$5:$AD$99,2,0))</f>
        <v/>
      </c>
      <c r="W21" s="72"/>
      <c r="X21" s="73"/>
      <c r="Y21" s="51"/>
      <c r="Z21" s="204" t="str">
        <f>IF(Y21=0,"",VLOOKUP(Y21,男女入力!$AF$5:$AG$21,2,0))</f>
        <v/>
      </c>
      <c r="AA21" s="72"/>
      <c r="AC21" s="51" t="s">
        <v>569</v>
      </c>
      <c r="AD21" s="52">
        <v>16</v>
      </c>
      <c r="AE21" s="67">
        <f t="shared" si="0"/>
        <v>0</v>
      </c>
      <c r="AF21" s="182"/>
      <c r="AH21" s="57"/>
      <c r="AI21" s="57"/>
      <c r="AJ21" s="57"/>
      <c r="AM21" s="178"/>
      <c r="AN21" s="52" t="s">
        <v>399</v>
      </c>
      <c r="AO21" s="52">
        <v>66</v>
      </c>
    </row>
    <row r="22" spans="1:41" x14ac:dyDescent="0.15">
      <c r="A22" s="69">
        <v>18</v>
      </c>
      <c r="B22" s="204" t="str">
        <f>IF(C22=0,"",VLOOKUP(C22,男女入力!$AN$5:$AO$62,2,0))</f>
        <v/>
      </c>
      <c r="C22" s="51"/>
      <c r="D22" s="70"/>
      <c r="E22" s="51"/>
      <c r="F22" s="51"/>
      <c r="G22" s="51"/>
      <c r="H22" s="94"/>
      <c r="I22" s="94"/>
      <c r="J22" s="94"/>
      <c r="K22" s="51"/>
      <c r="L22" s="204" t="str">
        <f>IF(K22=0,"",VLOOKUP(K22,男女入力!$AQ$5:$AR$6,2,0))</f>
        <v/>
      </c>
      <c r="M22" s="51"/>
      <c r="N22" s="51"/>
      <c r="O22" s="51"/>
      <c r="P22" s="71"/>
      <c r="Q22" s="51"/>
      <c r="R22" s="204" t="str">
        <f>IF(Q22=0,"",VLOOKUP(Q22,男女入力!$AC$5:$AD$99,2,0))</f>
        <v/>
      </c>
      <c r="S22" s="51"/>
      <c r="T22" s="70"/>
      <c r="U22" s="51"/>
      <c r="V22" s="204" t="str">
        <f>IF(U22=0,"",VLOOKUP(U22,男女入力!$AC$5:$AD$99,2,0))</f>
        <v/>
      </c>
      <c r="W22" s="72"/>
      <c r="X22" s="73"/>
      <c r="Y22" s="51"/>
      <c r="Z22" s="204" t="str">
        <f>IF(Y22=0,"",VLOOKUP(Y22,男女入力!$AF$5:$AG$21,2,0))</f>
        <v/>
      </c>
      <c r="AA22" s="72"/>
      <c r="AC22" s="51" t="s">
        <v>534</v>
      </c>
      <c r="AD22" s="52">
        <v>17</v>
      </c>
      <c r="AE22" s="67">
        <f t="shared" si="0"/>
        <v>0</v>
      </c>
      <c r="AF22" s="181"/>
      <c r="AH22" s="57"/>
      <c r="AI22" s="57"/>
      <c r="AJ22" s="57"/>
      <c r="AM22" s="178"/>
      <c r="AN22" s="52" t="s">
        <v>400</v>
      </c>
      <c r="AO22" s="52">
        <v>67</v>
      </c>
    </row>
    <row r="23" spans="1:41" x14ac:dyDescent="0.15">
      <c r="A23" s="69">
        <v>19</v>
      </c>
      <c r="B23" s="204" t="str">
        <f>IF(C23=0,"",VLOOKUP(C23,男女入力!$AN$5:$AO$62,2,0))</f>
        <v/>
      </c>
      <c r="C23" s="51"/>
      <c r="D23" s="70"/>
      <c r="E23" s="51"/>
      <c r="F23" s="51"/>
      <c r="G23" s="51"/>
      <c r="H23" s="94"/>
      <c r="I23" s="94"/>
      <c r="J23" s="94"/>
      <c r="K23" s="51"/>
      <c r="L23" s="204" t="str">
        <f>IF(K23=0,"",VLOOKUP(K23,男女入力!$AQ$5:$AR$6,2,0))</f>
        <v/>
      </c>
      <c r="M23" s="51"/>
      <c r="N23" s="51"/>
      <c r="O23" s="51"/>
      <c r="P23" s="71"/>
      <c r="Q23" s="51"/>
      <c r="R23" s="204" t="str">
        <f>IF(Q23=0,"",VLOOKUP(Q23,男女入力!$AC$5:$AD$99,2,0))</f>
        <v/>
      </c>
      <c r="S23" s="51"/>
      <c r="T23" s="70"/>
      <c r="U23" s="51"/>
      <c r="V23" s="204" t="str">
        <f>IF(U23=0,"",VLOOKUP(U23,男女入力!$AC$5:$AD$99,2,0))</f>
        <v/>
      </c>
      <c r="W23" s="72"/>
      <c r="X23" s="73"/>
      <c r="Y23" s="51"/>
      <c r="Z23" s="204" t="str">
        <f>IF(Y23=0,"",VLOOKUP(Y23,男女入力!$AF$5:$AG$21,2,0))</f>
        <v/>
      </c>
      <c r="AA23" s="72"/>
      <c r="AC23" s="51" t="s">
        <v>535</v>
      </c>
      <c r="AD23" s="52">
        <v>18</v>
      </c>
      <c r="AE23" s="67">
        <f t="shared" si="0"/>
        <v>0</v>
      </c>
      <c r="AF23" s="181"/>
      <c r="AG23" s="57"/>
      <c r="AH23" s="57"/>
      <c r="AI23" s="57"/>
      <c r="AJ23" s="57"/>
      <c r="AM23" s="178"/>
      <c r="AN23" s="52" t="s">
        <v>401</v>
      </c>
      <c r="AO23" s="52">
        <v>68</v>
      </c>
    </row>
    <row r="24" spans="1:41" x14ac:dyDescent="0.15">
      <c r="A24" s="69">
        <v>20</v>
      </c>
      <c r="B24" s="204" t="str">
        <f>IF(C24=0,"",VLOOKUP(C24,男女入力!$AN$5:$AO$62,2,0))</f>
        <v/>
      </c>
      <c r="C24" s="51"/>
      <c r="D24" s="70"/>
      <c r="E24" s="51"/>
      <c r="F24" s="51"/>
      <c r="G24" s="51"/>
      <c r="H24" s="94"/>
      <c r="I24" s="94"/>
      <c r="J24" s="94"/>
      <c r="K24" s="51"/>
      <c r="L24" s="204" t="str">
        <f>IF(K24=0,"",VLOOKUP(K24,男女入力!$AQ$5:$AR$6,2,0))</f>
        <v/>
      </c>
      <c r="M24" s="51"/>
      <c r="N24" s="51"/>
      <c r="O24" s="51"/>
      <c r="P24" s="71"/>
      <c r="Q24" s="51"/>
      <c r="R24" s="204" t="str">
        <f>IF(Q24=0,"",VLOOKUP(Q24,男女入力!$AC$5:$AD$99,2,0))</f>
        <v/>
      </c>
      <c r="S24" s="51"/>
      <c r="T24" s="70"/>
      <c r="U24" s="51"/>
      <c r="V24" s="204" t="str">
        <f>IF(U24=0,"",VLOOKUP(U24,男女入力!$AC$5:$AD$99,2,0))</f>
        <v/>
      </c>
      <c r="W24" s="72"/>
      <c r="X24" s="73"/>
      <c r="Y24" s="51"/>
      <c r="Z24" s="204" t="str">
        <f>IF(Y24=0,"",VLOOKUP(Y24,男女入力!$AF$5:$AG$21,2,0))</f>
        <v/>
      </c>
      <c r="AA24" s="72"/>
      <c r="AC24" s="51" t="s">
        <v>536</v>
      </c>
      <c r="AD24" s="52">
        <v>19</v>
      </c>
      <c r="AE24" s="67">
        <f t="shared" si="0"/>
        <v>0</v>
      </c>
      <c r="AF24" s="181"/>
      <c r="AG24" s="57"/>
      <c r="AH24" s="57"/>
      <c r="AI24" s="57"/>
      <c r="AJ24" s="57"/>
      <c r="AM24" s="178"/>
      <c r="AN24" s="52" t="s">
        <v>402</v>
      </c>
      <c r="AO24" s="52">
        <v>69</v>
      </c>
    </row>
    <row r="25" spans="1:41" x14ac:dyDescent="0.15">
      <c r="A25" s="69">
        <v>21</v>
      </c>
      <c r="B25" s="204" t="str">
        <f>IF(C25=0,"",VLOOKUP(C25,男女入力!$AN$5:$AO$62,2,0))</f>
        <v/>
      </c>
      <c r="C25" s="51"/>
      <c r="D25" s="70"/>
      <c r="E25" s="51"/>
      <c r="F25" s="51"/>
      <c r="G25" s="51"/>
      <c r="H25" s="94"/>
      <c r="I25" s="94"/>
      <c r="J25" s="94"/>
      <c r="K25" s="51"/>
      <c r="L25" s="204" t="str">
        <f>IF(K25=0,"",VLOOKUP(K25,男女入力!$AQ$5:$AR$6,2,0))</f>
        <v/>
      </c>
      <c r="M25" s="51"/>
      <c r="N25" s="51"/>
      <c r="O25" s="51"/>
      <c r="P25" s="71"/>
      <c r="Q25" s="51"/>
      <c r="R25" s="204" t="str">
        <f>IF(Q25=0,"",VLOOKUP(Q25,男女入力!$AC$5:$AD$99,2,0))</f>
        <v/>
      </c>
      <c r="S25" s="51"/>
      <c r="T25" s="70"/>
      <c r="U25" s="51"/>
      <c r="V25" s="204" t="str">
        <f>IF(U25=0,"",VLOOKUP(U25,男女入力!$AC$5:$AD$99,2,0))</f>
        <v/>
      </c>
      <c r="W25" s="72"/>
      <c r="X25" s="73"/>
      <c r="Y25" s="51"/>
      <c r="Z25" s="204" t="str">
        <f>IF(Y25=0,"",VLOOKUP(Y25,男女入力!$AF$5:$AG$21,2,0))</f>
        <v/>
      </c>
      <c r="AA25" s="72"/>
      <c r="AC25" s="51"/>
      <c r="AD25" s="52"/>
      <c r="AE25" s="67">
        <f t="shared" si="0"/>
        <v>0</v>
      </c>
      <c r="AF25" s="182"/>
      <c r="AG25" s="57"/>
      <c r="AH25" s="57"/>
      <c r="AI25" s="57"/>
      <c r="AJ25" s="57"/>
      <c r="AM25" s="178"/>
      <c r="AN25" s="52" t="s">
        <v>403</v>
      </c>
      <c r="AO25" s="52">
        <v>70</v>
      </c>
    </row>
    <row r="26" spans="1:41" x14ac:dyDescent="0.15">
      <c r="A26" s="69">
        <v>22</v>
      </c>
      <c r="B26" s="204" t="str">
        <f>IF(C26=0,"",VLOOKUP(C26,男女入力!$AN$5:$AO$62,2,0))</f>
        <v/>
      </c>
      <c r="C26" s="51"/>
      <c r="D26" s="70"/>
      <c r="E26" s="51"/>
      <c r="F26" s="51"/>
      <c r="G26" s="51"/>
      <c r="H26" s="94"/>
      <c r="I26" s="94"/>
      <c r="J26" s="94"/>
      <c r="K26" s="51"/>
      <c r="L26" s="204" t="str">
        <f>IF(K26=0,"",VLOOKUP(K26,男女入力!$AQ$5:$AR$6,2,0))</f>
        <v/>
      </c>
      <c r="M26" s="51"/>
      <c r="N26" s="51"/>
      <c r="O26" s="51"/>
      <c r="P26" s="71"/>
      <c r="Q26" s="51"/>
      <c r="R26" s="204" t="str">
        <f>IF(Q26=0,"",VLOOKUP(Q26,男女入力!$AC$5:$AD$99,2,0))</f>
        <v/>
      </c>
      <c r="S26" s="51"/>
      <c r="T26" s="70"/>
      <c r="U26" s="51"/>
      <c r="V26" s="204" t="str">
        <f>IF(U26=0,"",VLOOKUP(U26,男女入力!$AC$5:$AD$99,2,0))</f>
        <v/>
      </c>
      <c r="W26" s="72"/>
      <c r="X26" s="73"/>
      <c r="Y26" s="51"/>
      <c r="Z26" s="204" t="str">
        <f>IF(Y26=0,"",VLOOKUP(Y26,男女入力!$AF$5:$AG$21,2,0))</f>
        <v/>
      </c>
      <c r="AA26" s="72"/>
      <c r="AC26" s="51" t="s">
        <v>570</v>
      </c>
      <c r="AD26" s="52">
        <v>21</v>
      </c>
      <c r="AE26" s="67">
        <f t="shared" si="0"/>
        <v>0</v>
      </c>
      <c r="AF26" s="182"/>
      <c r="AG26" s="57"/>
      <c r="AH26" s="57"/>
      <c r="AI26" s="57"/>
      <c r="AJ26" s="57"/>
      <c r="AM26" s="178"/>
      <c r="AN26" s="52" t="s">
        <v>404</v>
      </c>
      <c r="AO26" s="52">
        <v>71</v>
      </c>
    </row>
    <row r="27" spans="1:41" x14ac:dyDescent="0.15">
      <c r="A27" s="69">
        <v>23</v>
      </c>
      <c r="B27" s="204" t="str">
        <f>IF(C27=0,"",VLOOKUP(C27,男女入力!$AN$5:$AO$62,2,0))</f>
        <v/>
      </c>
      <c r="C27" s="51"/>
      <c r="D27" s="70"/>
      <c r="E27" s="51"/>
      <c r="F27" s="51"/>
      <c r="G27" s="51"/>
      <c r="H27" s="94"/>
      <c r="I27" s="94"/>
      <c r="J27" s="94"/>
      <c r="K27" s="51"/>
      <c r="L27" s="204" t="str">
        <f>IF(K27=0,"",VLOOKUP(K27,男女入力!$AQ$5:$AR$6,2,0))</f>
        <v/>
      </c>
      <c r="M27" s="51"/>
      <c r="N27" s="51"/>
      <c r="O27" s="51"/>
      <c r="P27" s="71"/>
      <c r="Q27" s="51"/>
      <c r="R27" s="204" t="str">
        <f>IF(Q27=0,"",VLOOKUP(Q27,男女入力!$AC$5:$AD$99,2,0))</f>
        <v/>
      </c>
      <c r="S27" s="51"/>
      <c r="T27" s="70"/>
      <c r="U27" s="51"/>
      <c r="V27" s="204" t="str">
        <f>IF(U27=0,"",VLOOKUP(U27,男女入力!$AC$5:$AD$99,2,0))</f>
        <v/>
      </c>
      <c r="W27" s="72"/>
      <c r="X27" s="73"/>
      <c r="Y27" s="51"/>
      <c r="Z27" s="204" t="str">
        <f>IF(Y27=0,"",VLOOKUP(Y27,男女入力!$AF$5:$AG$21,2,0))</f>
        <v/>
      </c>
      <c r="AA27" s="72"/>
      <c r="AC27" s="51" t="s">
        <v>537</v>
      </c>
      <c r="AD27" s="52">
        <v>22</v>
      </c>
      <c r="AE27" s="67">
        <f t="shared" si="0"/>
        <v>0</v>
      </c>
      <c r="AH27" s="57"/>
      <c r="AI27" s="57"/>
      <c r="AJ27" s="57"/>
      <c r="AM27" s="178"/>
      <c r="AN27" s="52" t="s">
        <v>405</v>
      </c>
      <c r="AO27" s="52">
        <v>72</v>
      </c>
    </row>
    <row r="28" spans="1:41" x14ac:dyDescent="0.15">
      <c r="A28" s="69">
        <v>24</v>
      </c>
      <c r="B28" s="204" t="str">
        <f>IF(C28=0,"",VLOOKUP(C28,男女入力!$AN$5:$AO$62,2,0))</f>
        <v/>
      </c>
      <c r="C28" s="51"/>
      <c r="D28" s="70"/>
      <c r="E28" s="51"/>
      <c r="F28" s="51"/>
      <c r="G28" s="51"/>
      <c r="H28" s="94"/>
      <c r="I28" s="94"/>
      <c r="J28" s="94"/>
      <c r="K28" s="51"/>
      <c r="L28" s="204" t="str">
        <f>IF(K28=0,"",VLOOKUP(K28,男女入力!$AQ$5:$AR$6,2,0))</f>
        <v/>
      </c>
      <c r="M28" s="51"/>
      <c r="N28" s="51"/>
      <c r="O28" s="51"/>
      <c r="P28" s="71"/>
      <c r="Q28" s="51"/>
      <c r="R28" s="204" t="str">
        <f>IF(Q28=0,"",VLOOKUP(Q28,男女入力!$AC$5:$AD$99,2,0))</f>
        <v/>
      </c>
      <c r="S28" s="51"/>
      <c r="T28" s="70"/>
      <c r="U28" s="51"/>
      <c r="V28" s="204" t="str">
        <f>IF(U28=0,"",VLOOKUP(U28,男女入力!$AC$5:$AD$99,2,0))</f>
        <v/>
      </c>
      <c r="W28" s="72"/>
      <c r="X28" s="73"/>
      <c r="Y28" s="51"/>
      <c r="Z28" s="204" t="str">
        <f>IF(Y28=0,"",VLOOKUP(Y28,男女入力!$AF$5:$AG$21,2,0))</f>
        <v/>
      </c>
      <c r="AA28" s="72"/>
      <c r="AC28" s="51" t="s">
        <v>538</v>
      </c>
      <c r="AD28" s="52">
        <v>23</v>
      </c>
      <c r="AE28" s="67">
        <f t="shared" si="0"/>
        <v>0</v>
      </c>
      <c r="AG28" s="57"/>
      <c r="AH28" s="57"/>
      <c r="AI28" s="57"/>
      <c r="AJ28" s="57"/>
      <c r="AM28" s="178"/>
      <c r="AN28" s="52" t="s">
        <v>406</v>
      </c>
      <c r="AO28" s="52">
        <v>74</v>
      </c>
    </row>
    <row r="29" spans="1:41" x14ac:dyDescent="0.15">
      <c r="A29" s="69">
        <v>25</v>
      </c>
      <c r="B29" s="204" t="str">
        <f>IF(C29=0,"",VLOOKUP(C29,男女入力!$AN$5:$AO$62,2,0))</f>
        <v/>
      </c>
      <c r="C29" s="51"/>
      <c r="D29" s="70"/>
      <c r="E29" s="51"/>
      <c r="F29" s="51"/>
      <c r="G29" s="51"/>
      <c r="H29" s="94"/>
      <c r="I29" s="94"/>
      <c r="J29" s="94"/>
      <c r="K29" s="51"/>
      <c r="L29" s="204" t="str">
        <f>IF(K29=0,"",VLOOKUP(K29,男女入力!$AQ$5:$AR$6,2,0))</f>
        <v/>
      </c>
      <c r="M29" s="51"/>
      <c r="N29" s="51"/>
      <c r="O29" s="51"/>
      <c r="P29" s="71"/>
      <c r="Q29" s="51"/>
      <c r="R29" s="204" t="str">
        <f>IF(Q29=0,"",VLOOKUP(Q29,男女入力!$AC$5:$AD$99,2,0))</f>
        <v/>
      </c>
      <c r="S29" s="51"/>
      <c r="T29" s="70"/>
      <c r="U29" s="51"/>
      <c r="V29" s="204" t="str">
        <f>IF(U29=0,"",VLOOKUP(U29,男女入力!$AC$5:$AD$99,2,0))</f>
        <v/>
      </c>
      <c r="W29" s="72"/>
      <c r="X29" s="73"/>
      <c r="Y29" s="51"/>
      <c r="Z29" s="204" t="str">
        <f>IF(Y29=0,"",VLOOKUP(Y29,男女入力!$AF$5:$AG$21,2,0))</f>
        <v/>
      </c>
      <c r="AA29" s="72"/>
      <c r="AC29" s="51"/>
      <c r="AD29" s="52"/>
      <c r="AE29" s="67">
        <f t="shared" si="0"/>
        <v>0</v>
      </c>
      <c r="AG29" s="57"/>
      <c r="AH29" s="57"/>
      <c r="AI29" s="57"/>
      <c r="AJ29" s="57"/>
      <c r="AM29" s="178"/>
      <c r="AN29" s="52" t="s">
        <v>407</v>
      </c>
      <c r="AO29" s="52">
        <v>75</v>
      </c>
    </row>
    <row r="30" spans="1:41" x14ac:dyDescent="0.15">
      <c r="A30" s="69">
        <v>26</v>
      </c>
      <c r="B30" s="204" t="str">
        <f>IF(C30=0,"",VLOOKUP(C30,男女入力!$AN$5:$AO$62,2,0))</f>
        <v/>
      </c>
      <c r="C30" s="51"/>
      <c r="D30" s="70"/>
      <c r="E30" s="51"/>
      <c r="F30" s="51"/>
      <c r="G30" s="51"/>
      <c r="H30" s="94"/>
      <c r="I30" s="94"/>
      <c r="J30" s="94"/>
      <c r="K30" s="51"/>
      <c r="L30" s="204" t="str">
        <f>IF(K30=0,"",VLOOKUP(K30,男女入力!$AQ$5:$AR$6,2,0))</f>
        <v/>
      </c>
      <c r="M30" s="51"/>
      <c r="N30" s="51"/>
      <c r="O30" s="51"/>
      <c r="P30" s="71"/>
      <c r="Q30" s="51"/>
      <c r="R30" s="204" t="str">
        <f>IF(Q30=0,"",VLOOKUP(Q30,男女入力!$AC$5:$AD$99,2,0))</f>
        <v/>
      </c>
      <c r="S30" s="51"/>
      <c r="T30" s="70"/>
      <c r="U30" s="51"/>
      <c r="V30" s="204" t="str">
        <f>IF(U30=0,"",VLOOKUP(U30,男女入力!$AC$5:$AD$99,2,0))</f>
        <v/>
      </c>
      <c r="W30" s="72"/>
      <c r="X30" s="73"/>
      <c r="Y30" s="51"/>
      <c r="Z30" s="204" t="str">
        <f>IF(Y30=0,"",VLOOKUP(Y30,男女入力!$AF$5:$AG$21,2,0))</f>
        <v/>
      </c>
      <c r="AA30" s="72"/>
      <c r="AC30" s="51" t="s">
        <v>540</v>
      </c>
      <c r="AD30" s="52">
        <v>25</v>
      </c>
      <c r="AE30" s="67">
        <f t="shared" si="0"/>
        <v>0</v>
      </c>
      <c r="AG30" s="57"/>
      <c r="AH30" s="57"/>
      <c r="AI30" s="57"/>
      <c r="AJ30" s="57"/>
      <c r="AM30" s="178"/>
      <c r="AN30" s="52" t="s">
        <v>408</v>
      </c>
      <c r="AO30" s="52">
        <v>76</v>
      </c>
    </row>
    <row r="31" spans="1:41" x14ac:dyDescent="0.15">
      <c r="A31" s="69">
        <v>27</v>
      </c>
      <c r="B31" s="204" t="str">
        <f>IF(C31=0,"",VLOOKUP(C31,男女入力!$AN$5:$AO$62,2,0))</f>
        <v/>
      </c>
      <c r="C31" s="51"/>
      <c r="D31" s="70"/>
      <c r="E31" s="51"/>
      <c r="F31" s="51"/>
      <c r="G31" s="51"/>
      <c r="H31" s="94"/>
      <c r="I31" s="94"/>
      <c r="J31" s="94"/>
      <c r="K31" s="51"/>
      <c r="L31" s="204" t="str">
        <f>IF(K31=0,"",VLOOKUP(K31,男女入力!$AQ$5:$AR$6,2,0))</f>
        <v/>
      </c>
      <c r="M31" s="51"/>
      <c r="N31" s="51"/>
      <c r="O31" s="51"/>
      <c r="P31" s="71"/>
      <c r="Q31" s="51"/>
      <c r="R31" s="204" t="str">
        <f>IF(Q31=0,"",VLOOKUP(Q31,男女入力!$AC$5:$AD$99,2,0))</f>
        <v/>
      </c>
      <c r="S31" s="51"/>
      <c r="T31" s="70"/>
      <c r="U31" s="51"/>
      <c r="V31" s="204" t="str">
        <f>IF(U31=0,"",VLOOKUP(U31,男女入力!$AC$5:$AD$99,2,0))</f>
        <v/>
      </c>
      <c r="W31" s="72"/>
      <c r="X31" s="73"/>
      <c r="Y31" s="51"/>
      <c r="Z31" s="204" t="str">
        <f>IF(Y31=0,"",VLOOKUP(Y31,男女入力!$AF$5:$AG$21,2,0))</f>
        <v/>
      </c>
      <c r="AA31" s="72"/>
      <c r="AC31" s="51" t="s">
        <v>541</v>
      </c>
      <c r="AD31" s="52">
        <v>26</v>
      </c>
      <c r="AE31" s="67">
        <f t="shared" si="0"/>
        <v>0</v>
      </c>
      <c r="AG31" s="57"/>
      <c r="AH31" s="57"/>
      <c r="AI31" s="57"/>
      <c r="AJ31" s="57"/>
      <c r="AM31" s="178"/>
      <c r="AN31" s="52" t="s">
        <v>409</v>
      </c>
      <c r="AO31" s="52">
        <v>77</v>
      </c>
    </row>
    <row r="32" spans="1:41" x14ac:dyDescent="0.15">
      <c r="A32" s="69">
        <v>28</v>
      </c>
      <c r="B32" s="204" t="str">
        <f>IF(C32=0,"",VLOOKUP(C32,男女入力!$AN$5:$AO$62,2,0))</f>
        <v/>
      </c>
      <c r="C32" s="51"/>
      <c r="D32" s="70"/>
      <c r="E32" s="51"/>
      <c r="F32" s="51"/>
      <c r="G32" s="51"/>
      <c r="H32" s="94"/>
      <c r="I32" s="94"/>
      <c r="J32" s="94"/>
      <c r="K32" s="51"/>
      <c r="L32" s="204" t="str">
        <f>IF(K32=0,"",VLOOKUP(K32,男女入力!$AQ$5:$AR$6,2,0))</f>
        <v/>
      </c>
      <c r="M32" s="51"/>
      <c r="N32" s="51"/>
      <c r="O32" s="51"/>
      <c r="P32" s="71"/>
      <c r="Q32" s="51"/>
      <c r="R32" s="204" t="str">
        <f>IF(Q32=0,"",VLOOKUP(Q32,男女入力!$AC$5:$AD$99,2,0))</f>
        <v/>
      </c>
      <c r="S32" s="51"/>
      <c r="T32" s="70"/>
      <c r="U32" s="51"/>
      <c r="V32" s="204" t="str">
        <f>IF(U32=0,"",VLOOKUP(U32,男女入力!$AC$5:$AD$99,2,0))</f>
        <v/>
      </c>
      <c r="W32" s="72"/>
      <c r="X32" s="73"/>
      <c r="Y32" s="51"/>
      <c r="Z32" s="204" t="str">
        <f>IF(Y32=0,"",VLOOKUP(Y32,男女入力!$AF$5:$AG$21,2,0))</f>
        <v/>
      </c>
      <c r="AA32" s="72"/>
      <c r="AC32" s="51" t="s">
        <v>542</v>
      </c>
      <c r="AD32" s="52">
        <v>27</v>
      </c>
      <c r="AE32" s="67">
        <f t="shared" si="0"/>
        <v>0</v>
      </c>
      <c r="AG32" s="57"/>
      <c r="AH32" s="57"/>
      <c r="AI32" s="57"/>
      <c r="AJ32" s="57"/>
      <c r="AM32" s="178"/>
      <c r="AN32" s="52" t="s">
        <v>410</v>
      </c>
      <c r="AO32" s="52">
        <v>78</v>
      </c>
    </row>
    <row r="33" spans="1:41" x14ac:dyDescent="0.15">
      <c r="A33" s="69">
        <v>29</v>
      </c>
      <c r="B33" s="204" t="str">
        <f>IF(C33=0,"",VLOOKUP(C33,男女入力!$AN$5:$AO$62,2,0))</f>
        <v/>
      </c>
      <c r="C33" s="51"/>
      <c r="D33" s="70"/>
      <c r="E33" s="51"/>
      <c r="F33" s="51"/>
      <c r="G33" s="51"/>
      <c r="H33" s="94"/>
      <c r="I33" s="94"/>
      <c r="J33" s="94"/>
      <c r="K33" s="51"/>
      <c r="L33" s="204" t="str">
        <f>IF(K33=0,"",VLOOKUP(K33,男女入力!$AQ$5:$AR$6,2,0))</f>
        <v/>
      </c>
      <c r="M33" s="51"/>
      <c r="N33" s="51"/>
      <c r="O33" s="51"/>
      <c r="P33" s="71"/>
      <c r="Q33" s="51"/>
      <c r="R33" s="204" t="str">
        <f>IF(Q33=0,"",VLOOKUP(Q33,男女入力!$AC$5:$AD$99,2,0))</f>
        <v/>
      </c>
      <c r="S33" s="51"/>
      <c r="T33" s="70"/>
      <c r="U33" s="51"/>
      <c r="V33" s="204" t="str">
        <f>IF(U33=0,"",VLOOKUP(U33,男女入力!$AC$5:$AD$99,2,0))</f>
        <v/>
      </c>
      <c r="W33" s="72"/>
      <c r="X33" s="73"/>
      <c r="Y33" s="51"/>
      <c r="Z33" s="204" t="str">
        <f>IF(Y33=0,"",VLOOKUP(Y33,男女入力!$AF$5:$AG$21,2,0))</f>
        <v/>
      </c>
      <c r="AA33" s="72"/>
      <c r="AC33" s="51" t="s">
        <v>543</v>
      </c>
      <c r="AD33" s="52">
        <v>28</v>
      </c>
      <c r="AE33" s="67">
        <f t="shared" si="0"/>
        <v>0</v>
      </c>
      <c r="AG33" s="57"/>
      <c r="AH33" s="57"/>
      <c r="AI33" s="57"/>
      <c r="AJ33" s="57"/>
      <c r="AM33" s="178"/>
      <c r="AN33" s="52" t="s">
        <v>411</v>
      </c>
      <c r="AO33" s="52">
        <v>79</v>
      </c>
    </row>
    <row r="34" spans="1:41" x14ac:dyDescent="0.15">
      <c r="A34" s="69">
        <v>30</v>
      </c>
      <c r="B34" s="204" t="str">
        <f>IF(C34=0,"",VLOOKUP(C34,男女入力!$AN$5:$AO$62,2,0))</f>
        <v/>
      </c>
      <c r="C34" s="51"/>
      <c r="D34" s="70"/>
      <c r="E34" s="51"/>
      <c r="F34" s="51"/>
      <c r="G34" s="51"/>
      <c r="H34" s="94"/>
      <c r="I34" s="94"/>
      <c r="J34" s="94"/>
      <c r="K34" s="51"/>
      <c r="L34" s="204" t="str">
        <f>IF(K34=0,"",VLOOKUP(K34,男女入力!$AQ$5:$AR$6,2,0))</f>
        <v/>
      </c>
      <c r="M34" s="51"/>
      <c r="N34" s="51"/>
      <c r="O34" s="51"/>
      <c r="P34" s="71"/>
      <c r="Q34" s="51"/>
      <c r="R34" s="204" t="str">
        <f>IF(Q34=0,"",VLOOKUP(Q34,男女入力!$AC$5:$AD$99,2,0))</f>
        <v/>
      </c>
      <c r="S34" s="51"/>
      <c r="T34" s="70"/>
      <c r="U34" s="51"/>
      <c r="V34" s="204" t="str">
        <f>IF(U34=0,"",VLOOKUP(U34,男女入力!$AC$5:$AD$99,2,0))</f>
        <v/>
      </c>
      <c r="W34" s="72"/>
      <c r="X34" s="73"/>
      <c r="Y34" s="51"/>
      <c r="Z34" s="204" t="str">
        <f>IF(Y34=0,"",VLOOKUP(Y34,男女入力!$AF$5:$AG$21,2,0))</f>
        <v/>
      </c>
      <c r="AA34" s="72"/>
      <c r="AC34" s="51" t="s">
        <v>544</v>
      </c>
      <c r="AD34" s="51">
        <v>29</v>
      </c>
      <c r="AE34" s="67">
        <f t="shared" si="0"/>
        <v>0</v>
      </c>
      <c r="AI34" s="57"/>
      <c r="AJ34" s="57"/>
      <c r="AM34" s="178"/>
      <c r="AN34" s="52" t="s">
        <v>412</v>
      </c>
      <c r="AO34" s="52">
        <v>80</v>
      </c>
    </row>
    <row r="35" spans="1:41" x14ac:dyDescent="0.15">
      <c r="A35" s="69">
        <v>31</v>
      </c>
      <c r="B35" s="204" t="str">
        <f>IF(C35=0,"",VLOOKUP(C35,男女入力!$AN$5:$AO$62,2,0))</f>
        <v/>
      </c>
      <c r="C35" s="51"/>
      <c r="D35" s="70"/>
      <c r="E35" s="51"/>
      <c r="F35" s="51"/>
      <c r="G35" s="51"/>
      <c r="H35" s="94"/>
      <c r="I35" s="94"/>
      <c r="J35" s="94"/>
      <c r="K35" s="51"/>
      <c r="L35" s="204" t="str">
        <f>IF(K35=0,"",VLOOKUP(K35,男女入力!$AQ$5:$AR$6,2,0))</f>
        <v/>
      </c>
      <c r="M35" s="51"/>
      <c r="N35" s="51"/>
      <c r="O35" s="51"/>
      <c r="P35" s="71"/>
      <c r="Q35" s="51"/>
      <c r="R35" s="204" t="str">
        <f>IF(Q35=0,"",VLOOKUP(Q35,男女入力!$AC$5:$AD$99,2,0))</f>
        <v/>
      </c>
      <c r="S35" s="51"/>
      <c r="T35" s="70"/>
      <c r="U35" s="51"/>
      <c r="V35" s="204" t="str">
        <f>IF(U35=0,"",VLOOKUP(U35,男女入力!$AC$5:$AD$99,2,0))</f>
        <v/>
      </c>
      <c r="W35" s="72"/>
      <c r="X35" s="73"/>
      <c r="Y35" s="51"/>
      <c r="Z35" s="204" t="str">
        <f>IF(Y35=0,"",VLOOKUP(Y35,男女入力!$AF$5:$AG$21,2,0))</f>
        <v/>
      </c>
      <c r="AA35" s="72"/>
      <c r="AC35" s="51" t="s">
        <v>545</v>
      </c>
      <c r="AD35" s="51">
        <v>30</v>
      </c>
      <c r="AE35" s="67">
        <f t="shared" si="0"/>
        <v>0</v>
      </c>
      <c r="AI35" s="57"/>
      <c r="AJ35" s="57"/>
      <c r="AN35" s="52"/>
      <c r="AO35" s="52"/>
    </row>
    <row r="36" spans="1:41" x14ac:dyDescent="0.15">
      <c r="A36" s="69">
        <v>32</v>
      </c>
      <c r="B36" s="204" t="str">
        <f>IF(C36=0,"",VLOOKUP(C36,男女入力!$AN$5:$AO$62,2,0))</f>
        <v/>
      </c>
      <c r="C36" s="51"/>
      <c r="D36" s="70"/>
      <c r="E36" s="51"/>
      <c r="F36" s="51"/>
      <c r="G36" s="51"/>
      <c r="H36" s="94"/>
      <c r="I36" s="94"/>
      <c r="J36" s="94"/>
      <c r="K36" s="51"/>
      <c r="L36" s="204" t="str">
        <f>IF(K36=0,"",VLOOKUP(K36,男女入力!$AQ$5:$AR$6,2,0))</f>
        <v/>
      </c>
      <c r="M36" s="51"/>
      <c r="N36" s="51"/>
      <c r="O36" s="51"/>
      <c r="P36" s="71"/>
      <c r="Q36" s="51"/>
      <c r="R36" s="204" t="str">
        <f>IF(Q36=0,"",VLOOKUP(Q36,男女入力!$AC$5:$AD$99,2,0))</f>
        <v/>
      </c>
      <c r="S36" s="51"/>
      <c r="T36" s="70"/>
      <c r="U36" s="51"/>
      <c r="V36" s="204" t="str">
        <f>IF(U36=0,"",VLOOKUP(U36,男女入力!$AC$5:$AD$99,2,0))</f>
        <v/>
      </c>
      <c r="W36" s="72"/>
      <c r="X36" s="73"/>
      <c r="Y36" s="51"/>
      <c r="Z36" s="204" t="str">
        <f>IF(Y36=0,"",VLOOKUP(Y36,男女入力!$AF$5:$AG$21,2,0))</f>
        <v/>
      </c>
      <c r="AA36" s="72"/>
      <c r="AC36" s="51" t="s">
        <v>546</v>
      </c>
      <c r="AD36" s="51">
        <v>31</v>
      </c>
      <c r="AE36" s="67">
        <f t="shared" si="0"/>
        <v>0</v>
      </c>
      <c r="AI36" s="57"/>
      <c r="AJ36" s="57"/>
      <c r="AM36" s="179" t="s">
        <v>515</v>
      </c>
      <c r="AN36" s="52" t="s">
        <v>413</v>
      </c>
      <c r="AO36" s="52">
        <v>81</v>
      </c>
    </row>
    <row r="37" spans="1:41" x14ac:dyDescent="0.15">
      <c r="A37" s="69">
        <v>33</v>
      </c>
      <c r="B37" s="204" t="str">
        <f>IF(C37=0,"",VLOOKUP(C37,男女入力!$AN$5:$AO$62,2,0))</f>
        <v/>
      </c>
      <c r="C37" s="51"/>
      <c r="D37" s="70"/>
      <c r="E37" s="51"/>
      <c r="F37" s="51"/>
      <c r="G37" s="51"/>
      <c r="H37" s="94"/>
      <c r="I37" s="94"/>
      <c r="J37" s="94"/>
      <c r="K37" s="51"/>
      <c r="L37" s="204" t="str">
        <f>IF(K37=0,"",VLOOKUP(K37,男女入力!$AQ$5:$AR$6,2,0))</f>
        <v/>
      </c>
      <c r="M37" s="51"/>
      <c r="N37" s="51"/>
      <c r="O37" s="51"/>
      <c r="P37" s="71"/>
      <c r="Q37" s="51"/>
      <c r="R37" s="204" t="str">
        <f>IF(Q37=0,"",VLOOKUP(Q37,男女入力!$AC$5:$AD$99,2,0))</f>
        <v/>
      </c>
      <c r="S37" s="51"/>
      <c r="T37" s="70"/>
      <c r="U37" s="51"/>
      <c r="V37" s="204" t="str">
        <f>IF(U37=0,"",VLOOKUP(U37,男女入力!$AC$5:$AD$99,2,0))</f>
        <v/>
      </c>
      <c r="W37" s="72"/>
      <c r="X37" s="73"/>
      <c r="Y37" s="51"/>
      <c r="Z37" s="204" t="str">
        <f>IF(Y37=0,"",VLOOKUP(Y37,男女入力!$AF$5:$AG$21,2,0))</f>
        <v/>
      </c>
      <c r="AA37" s="72"/>
      <c r="AC37" s="51" t="s">
        <v>547</v>
      </c>
      <c r="AD37" s="51">
        <v>32</v>
      </c>
      <c r="AE37" s="67">
        <f t="shared" si="0"/>
        <v>0</v>
      </c>
      <c r="AI37" s="57"/>
      <c r="AJ37" s="57"/>
      <c r="AM37" s="179"/>
      <c r="AN37" s="52" t="s">
        <v>414</v>
      </c>
      <c r="AO37" s="52">
        <v>82</v>
      </c>
    </row>
    <row r="38" spans="1:41" x14ac:dyDescent="0.15">
      <c r="A38" s="69">
        <v>34</v>
      </c>
      <c r="B38" s="204" t="str">
        <f>IF(C38=0,"",VLOOKUP(C38,男女入力!$AN$5:$AO$62,2,0))</f>
        <v/>
      </c>
      <c r="C38" s="51"/>
      <c r="D38" s="70"/>
      <c r="E38" s="51"/>
      <c r="F38" s="51"/>
      <c r="G38" s="51"/>
      <c r="H38" s="94"/>
      <c r="I38" s="94"/>
      <c r="J38" s="94"/>
      <c r="K38" s="51"/>
      <c r="L38" s="204" t="str">
        <f>IF(K38=0,"",VLOOKUP(K38,男女入力!$AQ$5:$AR$6,2,0))</f>
        <v/>
      </c>
      <c r="M38" s="51"/>
      <c r="N38" s="51"/>
      <c r="O38" s="51"/>
      <c r="P38" s="71"/>
      <c r="Q38" s="51"/>
      <c r="R38" s="204" t="str">
        <f>IF(Q38=0,"",VLOOKUP(Q38,男女入力!$AC$5:$AD$99,2,0))</f>
        <v/>
      </c>
      <c r="S38" s="51"/>
      <c r="T38" s="70"/>
      <c r="U38" s="51"/>
      <c r="V38" s="204" t="str">
        <f>IF(U38=0,"",VLOOKUP(U38,男女入力!$AC$5:$AD$99,2,0))</f>
        <v/>
      </c>
      <c r="W38" s="72"/>
      <c r="X38" s="73"/>
      <c r="Y38" s="51"/>
      <c r="Z38" s="204" t="str">
        <f>IF(Y38=0,"",VLOOKUP(Y38,男女入力!$AF$5:$AG$21,2,0))</f>
        <v/>
      </c>
      <c r="AA38" s="72"/>
      <c r="AC38" s="51" t="s">
        <v>548</v>
      </c>
      <c r="AD38" s="51">
        <v>33</v>
      </c>
      <c r="AE38" s="67">
        <f t="shared" si="0"/>
        <v>0</v>
      </c>
      <c r="AI38" s="57"/>
      <c r="AJ38" s="57"/>
      <c r="AM38" s="179"/>
      <c r="AN38" s="52" t="s">
        <v>415</v>
      </c>
      <c r="AO38" s="52">
        <v>83</v>
      </c>
    </row>
    <row r="39" spans="1:41" x14ac:dyDescent="0.15">
      <c r="A39" s="69">
        <v>35</v>
      </c>
      <c r="B39" s="204" t="str">
        <f>IF(C39=0,"",VLOOKUP(C39,男女入力!$AN$5:$AO$62,2,0))</f>
        <v/>
      </c>
      <c r="C39" s="51"/>
      <c r="D39" s="70"/>
      <c r="E39" s="51"/>
      <c r="F39" s="51"/>
      <c r="G39" s="51"/>
      <c r="H39" s="94"/>
      <c r="I39" s="94"/>
      <c r="J39" s="94"/>
      <c r="K39" s="51"/>
      <c r="L39" s="204" t="str">
        <f>IF(K39=0,"",VLOOKUP(K39,男女入力!$AQ$5:$AR$6,2,0))</f>
        <v/>
      </c>
      <c r="M39" s="51"/>
      <c r="N39" s="51"/>
      <c r="O39" s="51"/>
      <c r="P39" s="71"/>
      <c r="Q39" s="51"/>
      <c r="R39" s="204" t="str">
        <f>IF(Q39=0,"",VLOOKUP(Q39,男女入力!$AC$5:$AD$99,2,0))</f>
        <v/>
      </c>
      <c r="S39" s="51"/>
      <c r="T39" s="70"/>
      <c r="U39" s="51"/>
      <c r="V39" s="204" t="str">
        <f>IF(U39=0,"",VLOOKUP(U39,男女入力!$AC$5:$AD$99,2,0))</f>
        <v/>
      </c>
      <c r="W39" s="72"/>
      <c r="X39" s="73"/>
      <c r="Y39" s="51"/>
      <c r="Z39" s="204" t="str">
        <f>IF(Y39=0,"",VLOOKUP(Y39,男女入力!$AF$5:$AG$21,2,0))</f>
        <v/>
      </c>
      <c r="AA39" s="72"/>
      <c r="AC39" s="51" t="s">
        <v>549</v>
      </c>
      <c r="AD39" s="51">
        <v>34</v>
      </c>
      <c r="AE39" s="67">
        <f t="shared" si="0"/>
        <v>0</v>
      </c>
      <c r="AI39" s="57"/>
      <c r="AJ39" s="57"/>
      <c r="AM39" s="179"/>
      <c r="AN39" s="52" t="s">
        <v>416</v>
      </c>
      <c r="AO39" s="52">
        <v>84</v>
      </c>
    </row>
    <row r="40" spans="1:41" x14ac:dyDescent="0.15">
      <c r="A40" s="69">
        <v>36</v>
      </c>
      <c r="B40" s="204" t="str">
        <f>IF(C40=0,"",VLOOKUP(C40,男女入力!$AN$5:$AO$62,2,0))</f>
        <v/>
      </c>
      <c r="C40" s="51"/>
      <c r="D40" s="70"/>
      <c r="E40" s="51"/>
      <c r="F40" s="51"/>
      <c r="G40" s="51"/>
      <c r="H40" s="94"/>
      <c r="I40" s="94"/>
      <c r="J40" s="94"/>
      <c r="K40" s="51"/>
      <c r="L40" s="204" t="str">
        <f>IF(K40=0,"",VLOOKUP(K40,男女入力!$AQ$5:$AR$6,2,0))</f>
        <v/>
      </c>
      <c r="M40" s="51"/>
      <c r="N40" s="51"/>
      <c r="O40" s="51"/>
      <c r="P40" s="71"/>
      <c r="Q40" s="51"/>
      <c r="R40" s="204" t="str">
        <f>IF(Q40=0,"",VLOOKUP(Q40,男女入力!$AC$5:$AD$99,2,0))</f>
        <v/>
      </c>
      <c r="S40" s="51"/>
      <c r="T40" s="70"/>
      <c r="U40" s="51"/>
      <c r="V40" s="204" t="str">
        <f>IF(U40=0,"",VLOOKUP(U40,男女入力!$AC$5:$AD$99,2,0))</f>
        <v/>
      </c>
      <c r="W40" s="72"/>
      <c r="X40" s="73"/>
      <c r="Y40" s="51"/>
      <c r="Z40" s="204" t="str">
        <f>IF(Y40=0,"",VLOOKUP(Y40,男女入力!$AF$5:$AG$21,2,0))</f>
        <v/>
      </c>
      <c r="AA40" s="72"/>
      <c r="AC40" s="51"/>
      <c r="AD40" s="51"/>
      <c r="AE40" s="67">
        <f t="shared" si="0"/>
        <v>0</v>
      </c>
      <c r="AI40" s="57"/>
      <c r="AJ40" s="57"/>
      <c r="AM40" s="179"/>
      <c r="AN40" s="52" t="s">
        <v>564</v>
      </c>
      <c r="AO40" s="52">
        <v>85</v>
      </c>
    </row>
    <row r="41" spans="1:41" x14ac:dyDescent="0.15">
      <c r="A41" s="69">
        <v>37</v>
      </c>
      <c r="B41" s="204" t="str">
        <f>IF(C41=0,"",VLOOKUP(C41,男女入力!$AN$5:$AO$62,2,0))</f>
        <v/>
      </c>
      <c r="C41" s="51"/>
      <c r="D41" s="70"/>
      <c r="E41" s="51"/>
      <c r="F41" s="51"/>
      <c r="G41" s="51"/>
      <c r="H41" s="94"/>
      <c r="I41" s="94"/>
      <c r="J41" s="94"/>
      <c r="K41" s="51"/>
      <c r="L41" s="204" t="str">
        <f>IF(K41=0,"",VLOOKUP(K41,男女入力!$AQ$5:$AR$6,2,0))</f>
        <v/>
      </c>
      <c r="M41" s="51"/>
      <c r="N41" s="51"/>
      <c r="O41" s="51"/>
      <c r="P41" s="71"/>
      <c r="Q41" s="51"/>
      <c r="R41" s="204" t="str">
        <f>IF(Q41=0,"",VLOOKUP(Q41,男女入力!$AC$5:$AD$99,2,0))</f>
        <v/>
      </c>
      <c r="S41" s="51"/>
      <c r="T41" s="70"/>
      <c r="U41" s="51"/>
      <c r="V41" s="204" t="str">
        <f>IF(U41=0,"",VLOOKUP(U41,男女入力!$AC$5:$AD$99,2,0))</f>
        <v/>
      </c>
      <c r="W41" s="72"/>
      <c r="X41" s="73"/>
      <c r="Y41" s="51"/>
      <c r="Z41" s="204" t="str">
        <f>IF(Y41=0,"",VLOOKUP(Y41,男女入力!$AF$5:$AG$21,2,0))</f>
        <v/>
      </c>
      <c r="AA41" s="72"/>
      <c r="AC41" s="51" t="s">
        <v>551</v>
      </c>
      <c r="AD41" s="51">
        <v>36</v>
      </c>
      <c r="AE41" s="67">
        <f t="shared" si="0"/>
        <v>0</v>
      </c>
      <c r="AI41" s="57"/>
      <c r="AJ41" s="57"/>
      <c r="AM41" s="179"/>
      <c r="AN41" s="52" t="s">
        <v>417</v>
      </c>
      <c r="AO41" s="52">
        <v>86</v>
      </c>
    </row>
    <row r="42" spans="1:41" x14ac:dyDescent="0.15">
      <c r="A42" s="69">
        <v>38</v>
      </c>
      <c r="B42" s="204" t="str">
        <f>IF(C42=0,"",VLOOKUP(C42,男女入力!$AN$5:$AO$62,2,0))</f>
        <v/>
      </c>
      <c r="C42" s="51"/>
      <c r="D42" s="70"/>
      <c r="E42" s="51"/>
      <c r="F42" s="51"/>
      <c r="G42" s="51"/>
      <c r="H42" s="94"/>
      <c r="I42" s="94"/>
      <c r="J42" s="94"/>
      <c r="K42" s="51"/>
      <c r="L42" s="204" t="str">
        <f>IF(K42=0,"",VLOOKUP(K42,男女入力!$AQ$5:$AR$6,2,0))</f>
        <v/>
      </c>
      <c r="M42" s="51"/>
      <c r="N42" s="51"/>
      <c r="O42" s="51"/>
      <c r="P42" s="71"/>
      <c r="Q42" s="51"/>
      <c r="R42" s="204" t="str">
        <f>IF(Q42=0,"",VLOOKUP(Q42,男女入力!$AC$5:$AD$99,2,0))</f>
        <v/>
      </c>
      <c r="S42" s="51"/>
      <c r="T42" s="70"/>
      <c r="U42" s="51"/>
      <c r="V42" s="204" t="str">
        <f>IF(U42=0,"",VLOOKUP(U42,男女入力!$AC$5:$AD$99,2,0))</f>
        <v/>
      </c>
      <c r="W42" s="72"/>
      <c r="X42" s="73"/>
      <c r="Y42" s="51"/>
      <c r="Z42" s="204" t="str">
        <f>IF(Y42=0,"",VLOOKUP(Y42,男女入力!$AF$5:$AG$21,2,0))</f>
        <v/>
      </c>
      <c r="AA42" s="72"/>
      <c r="AC42" s="51" t="s">
        <v>552</v>
      </c>
      <c r="AD42" s="51">
        <v>37</v>
      </c>
      <c r="AE42" s="67">
        <f t="shared" si="0"/>
        <v>0</v>
      </c>
      <c r="AI42" s="57"/>
      <c r="AJ42" s="57"/>
      <c r="AM42" s="179"/>
      <c r="AN42" s="52" t="s">
        <v>418</v>
      </c>
      <c r="AO42" s="52">
        <v>87</v>
      </c>
    </row>
    <row r="43" spans="1:41" x14ac:dyDescent="0.15">
      <c r="A43" s="69">
        <v>39</v>
      </c>
      <c r="B43" s="204" t="str">
        <f>IF(C43=0,"",VLOOKUP(C43,男女入力!$AN$5:$AO$62,2,0))</f>
        <v/>
      </c>
      <c r="C43" s="51"/>
      <c r="D43" s="70"/>
      <c r="E43" s="51"/>
      <c r="F43" s="51"/>
      <c r="G43" s="51"/>
      <c r="H43" s="94"/>
      <c r="I43" s="94"/>
      <c r="J43" s="94"/>
      <c r="K43" s="51"/>
      <c r="L43" s="204" t="str">
        <f>IF(K43=0,"",VLOOKUP(K43,男女入力!$AQ$5:$AR$6,2,0))</f>
        <v/>
      </c>
      <c r="M43" s="51"/>
      <c r="N43" s="51"/>
      <c r="O43" s="51"/>
      <c r="P43" s="71"/>
      <c r="Q43" s="51"/>
      <c r="R43" s="204" t="str">
        <f>IF(Q43=0,"",VLOOKUP(Q43,男女入力!$AC$5:$AD$99,2,0))</f>
        <v/>
      </c>
      <c r="S43" s="51"/>
      <c r="T43" s="70"/>
      <c r="U43" s="51"/>
      <c r="V43" s="204" t="str">
        <f>IF(U43=0,"",VLOOKUP(U43,男女入力!$AC$5:$AD$99,2,0))</f>
        <v/>
      </c>
      <c r="W43" s="72"/>
      <c r="X43" s="73"/>
      <c r="Y43" s="51"/>
      <c r="Z43" s="204" t="str">
        <f>IF(Y43=0,"",VLOOKUP(Y43,男女入力!$AF$5:$AG$21,2,0))</f>
        <v/>
      </c>
      <c r="AA43" s="72"/>
      <c r="AC43" s="51" t="s">
        <v>553</v>
      </c>
      <c r="AD43" s="51">
        <v>38</v>
      </c>
      <c r="AE43" s="67">
        <f t="shared" si="0"/>
        <v>0</v>
      </c>
      <c r="AI43" s="57"/>
      <c r="AJ43" s="57"/>
      <c r="AM43" s="179"/>
      <c r="AN43" s="52" t="s">
        <v>419</v>
      </c>
      <c r="AO43" s="52">
        <v>88</v>
      </c>
    </row>
    <row r="44" spans="1:41" x14ac:dyDescent="0.15">
      <c r="A44" s="69">
        <v>40</v>
      </c>
      <c r="B44" s="204" t="str">
        <f>IF(C44=0,"",VLOOKUP(C44,男女入力!$AN$5:$AO$62,2,0))</f>
        <v/>
      </c>
      <c r="C44" s="51"/>
      <c r="D44" s="70"/>
      <c r="E44" s="51"/>
      <c r="F44" s="51"/>
      <c r="G44" s="51"/>
      <c r="H44" s="94"/>
      <c r="I44" s="94"/>
      <c r="J44" s="94"/>
      <c r="K44" s="51"/>
      <c r="L44" s="204" t="str">
        <f>IF(K44=0,"",VLOOKUP(K44,男女入力!$AQ$5:$AR$6,2,0))</f>
        <v/>
      </c>
      <c r="M44" s="51"/>
      <c r="N44" s="51"/>
      <c r="O44" s="51"/>
      <c r="P44" s="71"/>
      <c r="Q44" s="51"/>
      <c r="R44" s="204" t="str">
        <f>IF(Q44=0,"",VLOOKUP(Q44,男女入力!$AC$5:$AD$99,2,0))</f>
        <v/>
      </c>
      <c r="S44" s="51"/>
      <c r="T44" s="70"/>
      <c r="U44" s="51"/>
      <c r="V44" s="204" t="str">
        <f>IF(U44=0,"",VLOOKUP(U44,男女入力!$AC$5:$AD$99,2,0))</f>
        <v/>
      </c>
      <c r="W44" s="72"/>
      <c r="X44" s="73"/>
      <c r="Y44" s="51"/>
      <c r="Z44" s="204" t="str">
        <f>IF(Y44=0,"",VLOOKUP(Y44,男女入力!$AF$5:$AG$21,2,0))</f>
        <v/>
      </c>
      <c r="AA44" s="72"/>
      <c r="AC44" s="51" t="s">
        <v>554</v>
      </c>
      <c r="AD44" s="51">
        <v>39</v>
      </c>
      <c r="AE44" s="67">
        <f t="shared" si="0"/>
        <v>0</v>
      </c>
      <c r="AI44" s="57"/>
      <c r="AJ44" s="57"/>
      <c r="AM44" s="179"/>
      <c r="AN44" s="52" t="s">
        <v>420</v>
      </c>
      <c r="AO44" s="52">
        <v>89</v>
      </c>
    </row>
    <row r="45" spans="1:41" x14ac:dyDescent="0.15">
      <c r="A45" s="69">
        <v>41</v>
      </c>
      <c r="B45" s="204" t="str">
        <f>IF(C45=0,"",VLOOKUP(C45,男女入力!$AN$5:$AO$62,2,0))</f>
        <v/>
      </c>
      <c r="C45" s="51"/>
      <c r="D45" s="70"/>
      <c r="E45" s="51"/>
      <c r="F45" s="51"/>
      <c r="G45" s="51"/>
      <c r="H45" s="94"/>
      <c r="I45" s="94"/>
      <c r="J45" s="94"/>
      <c r="K45" s="51"/>
      <c r="L45" s="204" t="str">
        <f>IF(K45=0,"",VLOOKUP(K45,男女入力!$AQ$5:$AR$6,2,0))</f>
        <v/>
      </c>
      <c r="M45" s="51"/>
      <c r="N45" s="51"/>
      <c r="O45" s="51"/>
      <c r="P45" s="71"/>
      <c r="Q45" s="51"/>
      <c r="R45" s="204" t="str">
        <f>IF(Q45=0,"",VLOOKUP(Q45,男女入力!$AC$5:$AD$99,2,0))</f>
        <v/>
      </c>
      <c r="S45" s="51"/>
      <c r="T45" s="70"/>
      <c r="U45" s="51"/>
      <c r="V45" s="204" t="str">
        <f>IF(U45=0,"",VLOOKUP(U45,男女入力!$AC$5:$AD$99,2,0))</f>
        <v/>
      </c>
      <c r="W45" s="72"/>
      <c r="X45" s="73"/>
      <c r="Y45" s="51"/>
      <c r="Z45" s="204" t="str">
        <f>IF(Y45=0,"",VLOOKUP(Y45,男女入力!$AF$5:$AG$21,2,0))</f>
        <v/>
      </c>
      <c r="AA45" s="72"/>
      <c r="AC45" s="51"/>
      <c r="AD45" s="51"/>
      <c r="AE45" s="67">
        <f t="shared" si="0"/>
        <v>0</v>
      </c>
      <c r="AF45" s="183"/>
      <c r="AI45" s="57"/>
      <c r="AJ45" s="57"/>
      <c r="AM45" s="179"/>
      <c r="AN45" s="52" t="s">
        <v>421</v>
      </c>
      <c r="AO45" s="52">
        <v>90</v>
      </c>
    </row>
    <row r="46" spans="1:41" x14ac:dyDescent="0.15">
      <c r="A46" s="69">
        <v>42</v>
      </c>
      <c r="B46" s="204" t="str">
        <f>IF(C46=0,"",VLOOKUP(C46,男女入力!$AN$5:$AO$62,2,0))</f>
        <v/>
      </c>
      <c r="C46" s="51"/>
      <c r="D46" s="70"/>
      <c r="E46" s="51"/>
      <c r="F46" s="51"/>
      <c r="G46" s="51"/>
      <c r="H46" s="94"/>
      <c r="I46" s="94"/>
      <c r="J46" s="94"/>
      <c r="K46" s="51"/>
      <c r="L46" s="204" t="str">
        <f>IF(K46=0,"",VLOOKUP(K46,男女入力!$AQ$5:$AR$6,2,0))</f>
        <v/>
      </c>
      <c r="M46" s="51"/>
      <c r="N46" s="51"/>
      <c r="O46" s="51"/>
      <c r="P46" s="71"/>
      <c r="Q46" s="51"/>
      <c r="R46" s="204" t="str">
        <f>IF(Q46=0,"",VLOOKUP(Q46,男女入力!$AC$5:$AD$99,2,0))</f>
        <v/>
      </c>
      <c r="S46" s="51"/>
      <c r="T46" s="70"/>
      <c r="U46" s="51"/>
      <c r="V46" s="204" t="str">
        <f>IF(U46=0,"",VLOOKUP(U46,男女入力!$AC$5:$AD$99,2,0))</f>
        <v/>
      </c>
      <c r="W46" s="72"/>
      <c r="X46" s="73"/>
      <c r="Y46" s="51"/>
      <c r="Z46" s="204" t="str">
        <f>IF(Y46=0,"",VLOOKUP(Y46,男女入力!$AF$5:$AG$21,2,0))</f>
        <v/>
      </c>
      <c r="AA46" s="72"/>
      <c r="AC46" s="51"/>
      <c r="AD46" s="51"/>
      <c r="AE46" s="67">
        <f t="shared" si="0"/>
        <v>0</v>
      </c>
      <c r="AF46" s="183"/>
      <c r="AI46" s="57"/>
      <c r="AJ46" s="57"/>
      <c r="AN46" s="52"/>
      <c r="AO46" s="52"/>
    </row>
    <row r="47" spans="1:41" ht="14.45" customHeight="1" x14ac:dyDescent="0.15">
      <c r="A47" s="69">
        <v>43</v>
      </c>
      <c r="B47" s="204" t="str">
        <f>IF(C47=0,"",VLOOKUP(C47,男女入力!$AN$5:$AO$62,2,0))</f>
        <v/>
      </c>
      <c r="C47" s="51"/>
      <c r="D47" s="70"/>
      <c r="E47" s="51"/>
      <c r="F47" s="51"/>
      <c r="G47" s="51"/>
      <c r="H47" s="94"/>
      <c r="I47" s="94"/>
      <c r="J47" s="94"/>
      <c r="K47" s="51"/>
      <c r="L47" s="204" t="str">
        <f>IF(K47=0,"",VLOOKUP(K47,男女入力!$AQ$5:$AR$6,2,0))</f>
        <v/>
      </c>
      <c r="M47" s="51"/>
      <c r="N47" s="51"/>
      <c r="O47" s="51"/>
      <c r="P47" s="71"/>
      <c r="Q47" s="51"/>
      <c r="R47" s="204" t="str">
        <f>IF(Q47=0,"",VLOOKUP(Q47,男女入力!$AC$5:$AD$99,2,0))</f>
        <v/>
      </c>
      <c r="S47" s="51"/>
      <c r="T47" s="70"/>
      <c r="U47" s="51"/>
      <c r="V47" s="204" t="str">
        <f>IF(U47=0,"",VLOOKUP(U47,男女入力!$AC$5:$AD$99,2,0))</f>
        <v/>
      </c>
      <c r="W47" s="72"/>
      <c r="X47" s="73"/>
      <c r="Y47" s="51"/>
      <c r="Z47" s="204" t="str">
        <f>IF(Y47=0,"",VLOOKUP(Y47,男女入力!$AF$5:$AG$21,2,0))</f>
        <v/>
      </c>
      <c r="AA47" s="72"/>
      <c r="AC47" s="51" t="s">
        <v>571</v>
      </c>
      <c r="AD47" s="51">
        <v>42</v>
      </c>
      <c r="AE47" s="67">
        <f t="shared" si="0"/>
        <v>0</v>
      </c>
      <c r="AF47" s="183"/>
      <c r="AI47" s="57"/>
      <c r="AJ47" s="57"/>
      <c r="AM47" s="180" t="s">
        <v>516</v>
      </c>
      <c r="AN47" s="52" t="s">
        <v>422</v>
      </c>
      <c r="AO47" s="52">
        <v>91</v>
      </c>
    </row>
    <row r="48" spans="1:41" x14ac:dyDescent="0.15">
      <c r="A48" s="69">
        <v>44</v>
      </c>
      <c r="B48" s="204" t="str">
        <f>IF(C48=0,"",VLOOKUP(C48,男女入力!$AN$5:$AO$62,2,0))</f>
        <v/>
      </c>
      <c r="C48" s="51"/>
      <c r="D48" s="70"/>
      <c r="E48" s="51"/>
      <c r="F48" s="51"/>
      <c r="G48" s="51"/>
      <c r="H48" s="94"/>
      <c r="I48" s="94"/>
      <c r="J48" s="94"/>
      <c r="K48" s="51"/>
      <c r="L48" s="204" t="str">
        <f>IF(K48=0,"",VLOOKUP(K48,男女入力!$AQ$5:$AR$6,2,0))</f>
        <v/>
      </c>
      <c r="M48" s="51"/>
      <c r="N48" s="51"/>
      <c r="O48" s="51"/>
      <c r="P48" s="71"/>
      <c r="Q48" s="51"/>
      <c r="R48" s="204" t="str">
        <f>IF(Q48=0,"",VLOOKUP(Q48,男女入力!$AC$5:$AD$99,2,0))</f>
        <v/>
      </c>
      <c r="S48" s="51"/>
      <c r="T48" s="70"/>
      <c r="U48" s="51"/>
      <c r="V48" s="204" t="str">
        <f>IF(U48=0,"",VLOOKUP(U48,男女入力!$AC$5:$AD$99,2,0))</f>
        <v/>
      </c>
      <c r="W48" s="72"/>
      <c r="X48" s="73"/>
      <c r="Y48" s="51"/>
      <c r="Z48" s="204" t="str">
        <f>IF(Y48=0,"",VLOOKUP(Y48,男女入力!$AF$5:$AG$21,2,0))</f>
        <v/>
      </c>
      <c r="AA48" s="72"/>
      <c r="AC48" s="51" t="s">
        <v>555</v>
      </c>
      <c r="AD48" s="51">
        <v>43</v>
      </c>
      <c r="AE48" s="67">
        <f t="shared" si="0"/>
        <v>0</v>
      </c>
      <c r="AI48" s="57"/>
      <c r="AJ48" s="57"/>
      <c r="AM48" s="180"/>
      <c r="AN48" s="52" t="s">
        <v>423</v>
      </c>
      <c r="AO48" s="52">
        <v>93</v>
      </c>
    </row>
    <row r="49" spans="1:41" x14ac:dyDescent="0.15">
      <c r="A49" s="69">
        <v>45</v>
      </c>
      <c r="B49" s="204" t="str">
        <f>IF(C49=0,"",VLOOKUP(C49,男女入力!$AN$5:$AO$62,2,0))</f>
        <v/>
      </c>
      <c r="C49" s="51"/>
      <c r="D49" s="70"/>
      <c r="E49" s="51"/>
      <c r="F49" s="51"/>
      <c r="G49" s="51"/>
      <c r="H49" s="94"/>
      <c r="I49" s="94"/>
      <c r="J49" s="94"/>
      <c r="K49" s="51"/>
      <c r="L49" s="204" t="str">
        <f>IF(K49=0,"",VLOOKUP(K49,男女入力!$AQ$5:$AR$6,2,0))</f>
        <v/>
      </c>
      <c r="M49" s="51"/>
      <c r="N49" s="51"/>
      <c r="O49" s="51"/>
      <c r="P49" s="71"/>
      <c r="Q49" s="51"/>
      <c r="R49" s="204" t="str">
        <f>IF(Q49=0,"",VLOOKUP(Q49,男女入力!$AC$5:$AD$99,2,0))</f>
        <v/>
      </c>
      <c r="S49" s="51"/>
      <c r="T49" s="70"/>
      <c r="U49" s="51"/>
      <c r="V49" s="204" t="str">
        <f>IF(U49=0,"",VLOOKUP(U49,男女入力!$AC$5:$AD$99,2,0))</f>
        <v/>
      </c>
      <c r="W49" s="72"/>
      <c r="X49" s="73"/>
      <c r="Y49" s="51"/>
      <c r="Z49" s="204" t="str">
        <f>IF(Y49=0,"",VLOOKUP(Y49,男女入力!$AF$5:$AG$21,2,0))</f>
        <v/>
      </c>
      <c r="AA49" s="72"/>
      <c r="AC49" s="51" t="s">
        <v>556</v>
      </c>
      <c r="AD49" s="51">
        <v>44</v>
      </c>
      <c r="AE49" s="67">
        <f t="shared" si="0"/>
        <v>0</v>
      </c>
      <c r="AI49" s="57"/>
      <c r="AJ49" s="57"/>
      <c r="AM49" s="180"/>
      <c r="AN49" s="52" t="s">
        <v>424</v>
      </c>
      <c r="AO49" s="52">
        <v>94</v>
      </c>
    </row>
    <row r="50" spans="1:41" x14ac:dyDescent="0.15">
      <c r="A50" s="69">
        <v>46</v>
      </c>
      <c r="B50" s="204" t="str">
        <f>IF(C50=0,"",VLOOKUP(C50,男女入力!$AN$5:$AO$62,2,0))</f>
        <v/>
      </c>
      <c r="C50" s="51"/>
      <c r="D50" s="70"/>
      <c r="E50" s="51"/>
      <c r="F50" s="51"/>
      <c r="G50" s="51"/>
      <c r="H50" s="94"/>
      <c r="I50" s="94"/>
      <c r="J50" s="94"/>
      <c r="K50" s="51"/>
      <c r="L50" s="204" t="str">
        <f>IF(K50=0,"",VLOOKUP(K50,男女入力!$AQ$5:$AR$6,2,0))</f>
        <v/>
      </c>
      <c r="M50" s="51"/>
      <c r="N50" s="51"/>
      <c r="O50" s="51"/>
      <c r="P50" s="71"/>
      <c r="Q50" s="51"/>
      <c r="R50" s="204" t="str">
        <f>IF(Q50=0,"",VLOOKUP(Q50,男女入力!$AC$5:$AD$99,2,0))</f>
        <v/>
      </c>
      <c r="S50" s="51"/>
      <c r="T50" s="70"/>
      <c r="U50" s="51"/>
      <c r="V50" s="204" t="str">
        <f>IF(U50=0,"",VLOOKUP(U50,男女入力!$AC$5:$AD$99,2,0))</f>
        <v/>
      </c>
      <c r="W50" s="72"/>
      <c r="X50" s="73"/>
      <c r="Y50" s="51"/>
      <c r="Z50" s="204" t="str">
        <f>IF(Y50=0,"",VLOOKUP(Y50,男女入力!$AF$5:$AG$21,2,0))</f>
        <v/>
      </c>
      <c r="AA50" s="72"/>
      <c r="AC50" s="51" t="s">
        <v>557</v>
      </c>
      <c r="AD50" s="51">
        <v>45</v>
      </c>
      <c r="AE50" s="67">
        <f t="shared" si="0"/>
        <v>0</v>
      </c>
      <c r="AI50" s="57"/>
      <c r="AJ50" s="57"/>
      <c r="AM50" s="180"/>
      <c r="AN50" s="52" t="s">
        <v>425</v>
      </c>
      <c r="AO50" s="52">
        <v>95</v>
      </c>
    </row>
    <row r="51" spans="1:41" x14ac:dyDescent="0.15">
      <c r="A51" s="69">
        <v>47</v>
      </c>
      <c r="B51" s="204" t="str">
        <f>IF(C51=0,"",VLOOKUP(C51,男女入力!$AN$5:$AO$62,2,0))</f>
        <v/>
      </c>
      <c r="C51" s="51"/>
      <c r="D51" s="70"/>
      <c r="E51" s="51"/>
      <c r="F51" s="51"/>
      <c r="G51" s="51"/>
      <c r="H51" s="94"/>
      <c r="I51" s="94"/>
      <c r="J51" s="94"/>
      <c r="K51" s="51"/>
      <c r="L51" s="204" t="str">
        <f>IF(K51=0,"",VLOOKUP(K51,男女入力!$AQ$5:$AR$6,2,0))</f>
        <v/>
      </c>
      <c r="M51" s="51"/>
      <c r="N51" s="51"/>
      <c r="O51" s="51"/>
      <c r="P51" s="71"/>
      <c r="Q51" s="51"/>
      <c r="R51" s="204" t="str">
        <f>IF(Q51=0,"",VLOOKUP(Q51,男女入力!$AC$5:$AD$99,2,0))</f>
        <v/>
      </c>
      <c r="S51" s="51"/>
      <c r="T51" s="70"/>
      <c r="U51" s="51"/>
      <c r="V51" s="204" t="str">
        <f>IF(U51=0,"",VLOOKUP(U51,男女入力!$AC$5:$AD$99,2,0))</f>
        <v/>
      </c>
      <c r="W51" s="72"/>
      <c r="X51" s="73"/>
      <c r="Y51" s="51"/>
      <c r="Z51" s="204" t="str">
        <f>IF(Y51=0,"",VLOOKUP(Y51,男女入力!$AF$5:$AG$21,2,0))</f>
        <v/>
      </c>
      <c r="AA51" s="72"/>
      <c r="AC51" s="51" t="s">
        <v>558</v>
      </c>
      <c r="AD51" s="51">
        <v>46</v>
      </c>
      <c r="AE51" s="67">
        <f t="shared" si="0"/>
        <v>0</v>
      </c>
      <c r="AI51" s="57"/>
      <c r="AJ51" s="57"/>
      <c r="AM51" s="180"/>
      <c r="AN51" s="52" t="s">
        <v>426</v>
      </c>
      <c r="AO51" s="52">
        <v>96</v>
      </c>
    </row>
    <row r="52" spans="1:41" x14ac:dyDescent="0.15">
      <c r="A52" s="69">
        <v>48</v>
      </c>
      <c r="B52" s="204" t="str">
        <f>IF(C52=0,"",VLOOKUP(C52,男女入力!$AN$5:$AO$62,2,0))</f>
        <v/>
      </c>
      <c r="C52" s="51"/>
      <c r="D52" s="70"/>
      <c r="E52" s="51"/>
      <c r="F52" s="51"/>
      <c r="G52" s="51"/>
      <c r="H52" s="94"/>
      <c r="I52" s="94"/>
      <c r="J52" s="94"/>
      <c r="K52" s="51"/>
      <c r="L52" s="204" t="str">
        <f>IF(K52=0,"",VLOOKUP(K52,男女入力!$AQ$5:$AR$6,2,0))</f>
        <v/>
      </c>
      <c r="M52" s="51"/>
      <c r="N52" s="51"/>
      <c r="O52" s="51"/>
      <c r="P52" s="71"/>
      <c r="Q52" s="51"/>
      <c r="R52" s="204" t="str">
        <f>IF(Q52=0,"",VLOOKUP(Q52,男女入力!$AC$5:$AD$99,2,0))</f>
        <v/>
      </c>
      <c r="S52" s="51"/>
      <c r="T52" s="70"/>
      <c r="U52" s="51"/>
      <c r="V52" s="204" t="str">
        <f>IF(U52=0,"",VLOOKUP(U52,男女入力!$AC$5:$AD$99,2,0))</f>
        <v/>
      </c>
      <c r="W52" s="72"/>
      <c r="X52" s="73"/>
      <c r="Y52" s="51"/>
      <c r="Z52" s="204" t="str">
        <f>IF(Y52=0,"",VLOOKUP(Y52,男女入力!$AF$5:$AG$21,2,0))</f>
        <v/>
      </c>
      <c r="AA52" s="72"/>
      <c r="AC52" s="51"/>
      <c r="AD52" s="51">
        <v>47</v>
      </c>
      <c r="AE52" s="67">
        <f t="shared" si="0"/>
        <v>0</v>
      </c>
      <c r="AI52" s="57"/>
      <c r="AJ52" s="57"/>
      <c r="AM52" s="180"/>
      <c r="AN52" s="52" t="s">
        <v>565</v>
      </c>
      <c r="AO52" s="52">
        <v>98</v>
      </c>
    </row>
    <row r="53" spans="1:41" x14ac:dyDescent="0.15">
      <c r="A53" s="69">
        <v>49</v>
      </c>
      <c r="B53" s="204" t="str">
        <f>IF(C53=0,"",VLOOKUP(C53,男女入力!$AN$5:$AO$62,2,0))</f>
        <v/>
      </c>
      <c r="C53" s="51"/>
      <c r="D53" s="70"/>
      <c r="E53" s="51"/>
      <c r="F53" s="51"/>
      <c r="G53" s="51"/>
      <c r="H53" s="94"/>
      <c r="I53" s="94"/>
      <c r="J53" s="94"/>
      <c r="K53" s="51"/>
      <c r="L53" s="204" t="str">
        <f>IF(K53=0,"",VLOOKUP(K53,男女入力!$AQ$5:$AR$6,2,0))</f>
        <v/>
      </c>
      <c r="M53" s="51"/>
      <c r="N53" s="51"/>
      <c r="O53" s="51"/>
      <c r="P53" s="71"/>
      <c r="Q53" s="51"/>
      <c r="R53" s="204" t="str">
        <f>IF(Q53=0,"",VLOOKUP(Q53,男女入力!$AC$5:$AD$99,2,0))</f>
        <v/>
      </c>
      <c r="S53" s="51"/>
      <c r="T53" s="70"/>
      <c r="U53" s="51"/>
      <c r="V53" s="204" t="str">
        <f>IF(U53=0,"",VLOOKUP(U53,男女入力!$AC$5:$AD$99,2,0))</f>
        <v/>
      </c>
      <c r="W53" s="72"/>
      <c r="X53" s="73"/>
      <c r="Y53" s="51"/>
      <c r="Z53" s="204" t="str">
        <f>IF(Y53=0,"",VLOOKUP(Y53,男女入力!$AF$5:$AG$21,2,0))</f>
        <v/>
      </c>
      <c r="AA53" s="72"/>
      <c r="AC53" s="51" t="s">
        <v>560</v>
      </c>
      <c r="AD53" s="51">
        <v>48</v>
      </c>
      <c r="AE53" s="67">
        <f t="shared" si="0"/>
        <v>0</v>
      </c>
      <c r="AI53" s="57"/>
      <c r="AJ53" s="57"/>
      <c r="AM53" s="180"/>
      <c r="AN53" s="52" t="s">
        <v>427</v>
      </c>
      <c r="AO53" s="52">
        <v>99</v>
      </c>
    </row>
    <row r="54" spans="1:41" x14ac:dyDescent="0.15">
      <c r="A54" s="69">
        <v>50</v>
      </c>
      <c r="B54" s="204" t="str">
        <f>IF(C54=0,"",VLOOKUP(C54,男女入力!$AN$5:$AO$62,2,0))</f>
        <v/>
      </c>
      <c r="C54" s="51"/>
      <c r="D54" s="70"/>
      <c r="E54" s="51"/>
      <c r="F54" s="51"/>
      <c r="G54" s="51"/>
      <c r="H54" s="94"/>
      <c r="I54" s="94"/>
      <c r="J54" s="94"/>
      <c r="K54" s="51"/>
      <c r="L54" s="204" t="str">
        <f>IF(K54=0,"",VLOOKUP(K54,男女入力!$AQ$5:$AR$6,2,0))</f>
        <v/>
      </c>
      <c r="M54" s="51"/>
      <c r="N54" s="51"/>
      <c r="O54" s="51"/>
      <c r="P54" s="71"/>
      <c r="Q54" s="51"/>
      <c r="R54" s="204" t="str">
        <f>IF(Q54=0,"",VLOOKUP(Q54,男女入力!$AC$5:$AD$99,2,0))</f>
        <v/>
      </c>
      <c r="S54" s="51"/>
      <c r="T54" s="70"/>
      <c r="U54" s="51"/>
      <c r="V54" s="204" t="str">
        <f>IF(U54=0,"",VLOOKUP(U54,男女入力!$AC$5:$AD$99,2,0))</f>
        <v/>
      </c>
      <c r="W54" s="72"/>
      <c r="X54" s="73"/>
      <c r="Y54" s="51"/>
      <c r="Z54" s="204" t="str">
        <f>IF(Y54=0,"",VLOOKUP(Y54,男女入力!$AF$5:$AG$21,2,0))</f>
        <v/>
      </c>
      <c r="AA54" s="72"/>
      <c r="AC54" s="51" t="s">
        <v>561</v>
      </c>
      <c r="AD54" s="51">
        <v>49</v>
      </c>
      <c r="AE54" s="67">
        <f t="shared" si="0"/>
        <v>0</v>
      </c>
      <c r="AI54" s="57"/>
      <c r="AJ54" s="57"/>
      <c r="AM54" s="180"/>
      <c r="AN54" s="52" t="s">
        <v>428</v>
      </c>
      <c r="AO54" s="52">
        <v>101</v>
      </c>
    </row>
    <row r="55" spans="1:41" x14ac:dyDescent="0.15">
      <c r="A55" s="69">
        <v>51</v>
      </c>
      <c r="B55" s="204" t="str">
        <f>IF(C55=0,"",VLOOKUP(C55,男女入力!$AN$5:$AO$62,2,0))</f>
        <v/>
      </c>
      <c r="C55" s="51"/>
      <c r="D55" s="70"/>
      <c r="E55" s="51"/>
      <c r="F55" s="51"/>
      <c r="G55" s="51"/>
      <c r="H55" s="94"/>
      <c r="I55" s="94"/>
      <c r="J55" s="94"/>
      <c r="K55" s="51"/>
      <c r="L55" s="204" t="str">
        <f>IF(K55=0,"",VLOOKUP(K55,男女入力!$AQ$5:$AR$6,2,0))</f>
        <v/>
      </c>
      <c r="M55" s="51"/>
      <c r="N55" s="51"/>
      <c r="O55" s="51"/>
      <c r="P55" s="71"/>
      <c r="Q55" s="51"/>
      <c r="R55" s="204" t="str">
        <f>IF(Q55=0,"",VLOOKUP(Q55,男女入力!$AC$5:$AD$99,2,0))</f>
        <v/>
      </c>
      <c r="S55" s="51"/>
      <c r="T55" s="70"/>
      <c r="U55" s="51"/>
      <c r="V55" s="204" t="str">
        <f>IF(U55=0,"",VLOOKUP(U55,男女入力!$AC$5:$AD$99,2,0))</f>
        <v/>
      </c>
      <c r="W55" s="72"/>
      <c r="X55" s="73"/>
      <c r="Y55" s="51"/>
      <c r="Z55" s="204" t="str">
        <f>IF(Y55=0,"",VLOOKUP(Y55,男女入力!$AF$5:$AG$21,2,0))</f>
        <v/>
      </c>
      <c r="AA55" s="72"/>
      <c r="AC55" s="51" t="s">
        <v>562</v>
      </c>
      <c r="AD55" s="51">
        <v>50</v>
      </c>
      <c r="AE55" s="67">
        <f t="shared" si="0"/>
        <v>0</v>
      </c>
      <c r="AI55" s="57"/>
      <c r="AJ55" s="57"/>
      <c r="AM55" s="180"/>
      <c r="AN55" s="52" t="s">
        <v>510</v>
      </c>
      <c r="AO55" s="52">
        <v>102</v>
      </c>
    </row>
    <row r="56" spans="1:41" x14ac:dyDescent="0.15">
      <c r="A56" s="69">
        <v>52</v>
      </c>
      <c r="B56" s="204" t="str">
        <f>IF(C56=0,"",VLOOKUP(C56,男女入力!$AN$5:$AO$62,2,0))</f>
        <v/>
      </c>
      <c r="C56" s="51"/>
      <c r="D56" s="70"/>
      <c r="E56" s="51"/>
      <c r="F56" s="51"/>
      <c r="G56" s="51"/>
      <c r="H56" s="94"/>
      <c r="I56" s="94"/>
      <c r="J56" s="94"/>
      <c r="K56" s="51"/>
      <c r="L56" s="204" t="str">
        <f>IF(K56=0,"",VLOOKUP(K56,男女入力!$AQ$5:$AR$6,2,0))</f>
        <v/>
      </c>
      <c r="M56" s="51"/>
      <c r="N56" s="51"/>
      <c r="O56" s="51"/>
      <c r="P56" s="71"/>
      <c r="Q56" s="51"/>
      <c r="R56" s="204" t="str">
        <f>IF(Q56=0,"",VLOOKUP(Q56,男女入力!$AC$5:$AD$99,2,0))</f>
        <v/>
      </c>
      <c r="S56" s="51"/>
      <c r="T56" s="70"/>
      <c r="U56" s="51"/>
      <c r="V56" s="204" t="str">
        <f>IF(U56=0,"",VLOOKUP(U56,男女入力!$AC$5:$AD$99,2,0))</f>
        <v/>
      </c>
      <c r="W56" s="72"/>
      <c r="X56" s="73"/>
      <c r="Y56" s="51"/>
      <c r="Z56" s="204" t="str">
        <f>IF(Y56=0,"",VLOOKUP(Y56,男女入力!$AF$5:$AG$21,2,0))</f>
        <v/>
      </c>
      <c r="AA56" s="72"/>
      <c r="AC56" s="51" t="s">
        <v>563</v>
      </c>
      <c r="AD56" s="51">
        <v>51</v>
      </c>
      <c r="AE56" s="67">
        <f t="shared" si="0"/>
        <v>0</v>
      </c>
      <c r="AI56" s="57"/>
      <c r="AJ56" s="57"/>
      <c r="AM56" s="180"/>
      <c r="AN56" s="52" t="s">
        <v>520</v>
      </c>
      <c r="AO56" s="52">
        <v>103</v>
      </c>
    </row>
    <row r="57" spans="1:41" x14ac:dyDescent="0.15">
      <c r="A57" s="69">
        <v>53</v>
      </c>
      <c r="B57" s="204" t="str">
        <f>IF(C57=0,"",VLOOKUP(C57,男女入力!$AN$5:$AO$62,2,0))</f>
        <v/>
      </c>
      <c r="C57" s="51"/>
      <c r="D57" s="70"/>
      <c r="E57" s="51"/>
      <c r="F57" s="51"/>
      <c r="G57" s="51"/>
      <c r="H57" s="94"/>
      <c r="I57" s="94"/>
      <c r="J57" s="94"/>
      <c r="K57" s="51"/>
      <c r="L57" s="204" t="str">
        <f>IF(K57=0,"",VLOOKUP(K57,男女入力!$AQ$5:$AR$6,2,0))</f>
        <v/>
      </c>
      <c r="M57" s="51"/>
      <c r="N57" s="51"/>
      <c r="O57" s="51"/>
      <c r="P57" s="71"/>
      <c r="Q57" s="51"/>
      <c r="R57" s="204" t="str">
        <f>IF(Q57=0,"",VLOOKUP(Q57,男女入力!$AC$5:$AD$99,2,0))</f>
        <v/>
      </c>
      <c r="S57" s="51"/>
      <c r="T57" s="70"/>
      <c r="U57" s="51"/>
      <c r="V57" s="204" t="str">
        <f>IF(U57=0,"",VLOOKUP(U57,男女入力!$AC$5:$AD$99,2,0))</f>
        <v/>
      </c>
      <c r="W57" s="72"/>
      <c r="X57" s="73"/>
      <c r="Y57" s="51"/>
      <c r="Z57" s="204" t="str">
        <f>IF(Y57=0,"",VLOOKUP(Y57,男女入力!$AF$5:$AG$21,2,0))</f>
        <v/>
      </c>
      <c r="AA57" s="72"/>
      <c r="AC57" s="53"/>
      <c r="AD57" s="53"/>
      <c r="AE57" s="67">
        <f t="shared" si="0"/>
        <v>0</v>
      </c>
      <c r="AI57" s="57"/>
      <c r="AJ57" s="57"/>
      <c r="AM57" s="90"/>
    </row>
    <row r="58" spans="1:41" x14ac:dyDescent="0.15">
      <c r="A58" s="69">
        <v>54</v>
      </c>
      <c r="B58" s="204" t="str">
        <f>IF(C58=0,"",VLOOKUP(C58,男女入力!$AN$5:$AO$62,2,0))</f>
        <v/>
      </c>
      <c r="C58" s="51"/>
      <c r="D58" s="70"/>
      <c r="E58" s="51"/>
      <c r="F58" s="51"/>
      <c r="G58" s="51"/>
      <c r="H58" s="94"/>
      <c r="I58" s="94"/>
      <c r="J58" s="94"/>
      <c r="K58" s="51"/>
      <c r="L58" s="204" t="str">
        <f>IF(K58=0,"",VLOOKUP(K58,男女入力!$AQ$5:$AR$6,2,0))</f>
        <v/>
      </c>
      <c r="M58" s="51"/>
      <c r="N58" s="51"/>
      <c r="O58" s="51"/>
      <c r="P58" s="71"/>
      <c r="Q58" s="51"/>
      <c r="R58" s="204" t="str">
        <f>IF(Q58=0,"",VLOOKUP(Q58,男女入力!$AC$5:$AD$99,2,0))</f>
        <v/>
      </c>
      <c r="S58" s="51"/>
      <c r="T58" s="70"/>
      <c r="U58" s="51"/>
      <c r="V58" s="204" t="str">
        <f>IF(U58=0,"",VLOOKUP(U58,男女入力!$AC$5:$AD$99,2,0))</f>
        <v/>
      </c>
      <c r="W58" s="72"/>
      <c r="X58" s="73"/>
      <c r="Y58" s="51"/>
      <c r="Z58" s="204" t="str">
        <f>IF(Y58=0,"",VLOOKUP(Y58,男女入力!$AF$5:$AG$21,2,0))</f>
        <v/>
      </c>
      <c r="AA58" s="72"/>
      <c r="AC58" s="53"/>
      <c r="AD58" s="53"/>
      <c r="AE58" s="67">
        <f t="shared" si="0"/>
        <v>0</v>
      </c>
      <c r="AI58" s="57"/>
      <c r="AJ58" s="57"/>
      <c r="AM58" s="91"/>
      <c r="AN58" s="51" t="s">
        <v>566</v>
      </c>
      <c r="AO58" s="51">
        <v>104</v>
      </c>
    </row>
    <row r="59" spans="1:41" x14ac:dyDescent="0.15">
      <c r="A59" s="69">
        <v>55</v>
      </c>
      <c r="B59" s="204" t="str">
        <f>IF(C59=0,"",VLOOKUP(C59,男女入力!$AN$5:$AO$62,2,0))</f>
        <v/>
      </c>
      <c r="C59" s="51"/>
      <c r="D59" s="70"/>
      <c r="E59" s="51"/>
      <c r="F59" s="51"/>
      <c r="G59" s="51"/>
      <c r="H59" s="94"/>
      <c r="I59" s="94"/>
      <c r="J59" s="94"/>
      <c r="K59" s="51"/>
      <c r="L59" s="204" t="str">
        <f>IF(K59=0,"",VLOOKUP(K59,男女入力!$AQ$5:$AR$6,2,0))</f>
        <v/>
      </c>
      <c r="M59" s="51"/>
      <c r="N59" s="51"/>
      <c r="O59" s="51"/>
      <c r="P59" s="71"/>
      <c r="Q59" s="51"/>
      <c r="R59" s="204" t="str">
        <f>IF(Q59=0,"",VLOOKUP(Q59,男女入力!$AC$5:$AD$99,2,0))</f>
        <v/>
      </c>
      <c r="S59" s="51"/>
      <c r="T59" s="70"/>
      <c r="U59" s="51"/>
      <c r="V59" s="204" t="str">
        <f>IF(U59=0,"",VLOOKUP(U59,男女入力!$AC$5:$AD$99,2,0))</f>
        <v/>
      </c>
      <c r="W59" s="72"/>
      <c r="X59" s="73"/>
      <c r="Y59" s="51"/>
      <c r="Z59" s="204" t="str">
        <f>IF(Y59=0,"",VLOOKUP(Y59,男女入力!$AF$5:$AG$21,2,0))</f>
        <v/>
      </c>
      <c r="AA59" s="72"/>
      <c r="AC59" s="53"/>
      <c r="AD59" s="53"/>
      <c r="AE59" s="67">
        <f t="shared" si="0"/>
        <v>0</v>
      </c>
      <c r="AI59" s="57"/>
      <c r="AJ59" s="57"/>
      <c r="AM59" s="90"/>
      <c r="AN59" s="51" t="s">
        <v>572</v>
      </c>
      <c r="AO59" s="51">
        <v>105</v>
      </c>
    </row>
    <row r="60" spans="1:41" x14ac:dyDescent="0.15">
      <c r="A60" s="69">
        <v>56</v>
      </c>
      <c r="B60" s="204" t="str">
        <f>IF(C60=0,"",VLOOKUP(C60,男女入力!$AN$5:$AO$62,2,0))</f>
        <v/>
      </c>
      <c r="C60" s="51"/>
      <c r="D60" s="70"/>
      <c r="E60" s="51"/>
      <c r="F60" s="51"/>
      <c r="G60" s="51"/>
      <c r="H60" s="94"/>
      <c r="I60" s="94"/>
      <c r="J60" s="94"/>
      <c r="K60" s="51"/>
      <c r="L60" s="204" t="str">
        <f>IF(K60=0,"",VLOOKUP(K60,男女入力!$AQ$5:$AR$6,2,0))</f>
        <v/>
      </c>
      <c r="M60" s="51"/>
      <c r="N60" s="51"/>
      <c r="O60" s="51"/>
      <c r="P60" s="71"/>
      <c r="Q60" s="51"/>
      <c r="R60" s="204" t="str">
        <f>IF(Q60=0,"",VLOOKUP(Q60,男女入力!$AC$5:$AD$99,2,0))</f>
        <v/>
      </c>
      <c r="S60" s="51"/>
      <c r="T60" s="70"/>
      <c r="U60" s="51"/>
      <c r="V60" s="204" t="str">
        <f>IF(U60=0,"",VLOOKUP(U60,男女入力!$AC$5:$AD$99,2,0))</f>
        <v/>
      </c>
      <c r="W60" s="72"/>
      <c r="X60" s="73"/>
      <c r="Y60" s="51"/>
      <c r="Z60" s="204" t="str">
        <f>IF(Y60=0,"",VLOOKUP(Y60,男女入力!$AF$5:$AG$21,2,0))</f>
        <v/>
      </c>
      <c r="AA60" s="72"/>
      <c r="AC60" s="53"/>
      <c r="AD60" s="53"/>
      <c r="AE60" s="67">
        <f t="shared" si="0"/>
        <v>0</v>
      </c>
      <c r="AI60" s="57"/>
      <c r="AJ60" s="57"/>
      <c r="AN60" s="51" t="s">
        <v>573</v>
      </c>
      <c r="AO60" s="51">
        <v>106</v>
      </c>
    </row>
    <row r="61" spans="1:41" x14ac:dyDescent="0.15">
      <c r="A61" s="69">
        <v>57</v>
      </c>
      <c r="B61" s="204" t="str">
        <f>IF(C61=0,"",VLOOKUP(C61,男女入力!$AN$5:$AO$62,2,0))</f>
        <v/>
      </c>
      <c r="C61" s="51"/>
      <c r="D61" s="70"/>
      <c r="E61" s="51"/>
      <c r="F61" s="51"/>
      <c r="G61" s="51"/>
      <c r="H61" s="94"/>
      <c r="I61" s="94"/>
      <c r="J61" s="94"/>
      <c r="K61" s="51"/>
      <c r="L61" s="204" t="str">
        <f>IF(K61=0,"",VLOOKUP(K61,男女入力!$AQ$5:$AR$6,2,0))</f>
        <v/>
      </c>
      <c r="M61" s="51"/>
      <c r="N61" s="51"/>
      <c r="O61" s="51"/>
      <c r="P61" s="71"/>
      <c r="Q61" s="51"/>
      <c r="R61" s="204" t="str">
        <f>IF(Q61=0,"",VLOOKUP(Q61,男女入力!$AC$5:$AD$99,2,0))</f>
        <v/>
      </c>
      <c r="S61" s="51"/>
      <c r="T61" s="70"/>
      <c r="U61" s="51"/>
      <c r="V61" s="204" t="str">
        <f>IF(U61=0,"",VLOOKUP(U61,男女入力!$AC$5:$AD$99,2,0))</f>
        <v/>
      </c>
      <c r="W61" s="72"/>
      <c r="X61" s="73"/>
      <c r="Y61" s="51"/>
      <c r="Z61" s="204" t="str">
        <f>IF(Y61=0,"",VLOOKUP(Y61,男女入力!$AF$5:$AG$21,2,0))</f>
        <v/>
      </c>
      <c r="AA61" s="72"/>
      <c r="AC61" s="53"/>
      <c r="AD61" s="53"/>
      <c r="AE61" s="67">
        <f t="shared" si="0"/>
        <v>0</v>
      </c>
      <c r="AI61" s="57"/>
      <c r="AJ61" s="57"/>
      <c r="AN61" s="51" t="s">
        <v>575</v>
      </c>
      <c r="AO61" s="51">
        <v>107</v>
      </c>
    </row>
    <row r="62" spans="1:41" x14ac:dyDescent="0.15">
      <c r="A62" s="69">
        <v>58</v>
      </c>
      <c r="B62" s="204" t="str">
        <f>IF(C62=0,"",VLOOKUP(C62,男女入力!$AN$5:$AO$62,2,0))</f>
        <v/>
      </c>
      <c r="C62" s="51"/>
      <c r="D62" s="70"/>
      <c r="E62" s="51"/>
      <c r="F62" s="51"/>
      <c r="G62" s="51"/>
      <c r="H62" s="94"/>
      <c r="I62" s="94"/>
      <c r="J62" s="94"/>
      <c r="K62" s="51"/>
      <c r="L62" s="204" t="str">
        <f>IF(K62=0,"",VLOOKUP(K62,男女入力!$AQ$5:$AR$6,2,0))</f>
        <v/>
      </c>
      <c r="M62" s="51"/>
      <c r="N62" s="51"/>
      <c r="O62" s="51"/>
      <c r="P62" s="71"/>
      <c r="Q62" s="51"/>
      <c r="R62" s="204" t="str">
        <f>IF(Q62=0,"",VLOOKUP(Q62,男女入力!$AC$5:$AD$99,2,0))</f>
        <v/>
      </c>
      <c r="S62" s="51"/>
      <c r="T62" s="70"/>
      <c r="U62" s="51"/>
      <c r="V62" s="204" t="str">
        <f>IF(U62=0,"",VLOOKUP(U62,男女入力!$AC$5:$AD$99,2,0))</f>
        <v/>
      </c>
      <c r="W62" s="72"/>
      <c r="X62" s="73"/>
      <c r="Y62" s="51"/>
      <c r="Z62" s="204" t="str">
        <f>IF(Y62=0,"",VLOOKUP(Y62,男女入力!$AF$5:$AG$21,2,0))</f>
        <v/>
      </c>
      <c r="AA62" s="72"/>
      <c r="AC62" s="53"/>
      <c r="AD62" s="53"/>
      <c r="AE62" s="67">
        <f t="shared" si="0"/>
        <v>0</v>
      </c>
    </row>
    <row r="63" spans="1:41" x14ac:dyDescent="0.15">
      <c r="A63" s="69">
        <v>59</v>
      </c>
      <c r="B63" s="204" t="str">
        <f>IF(C63=0,"",VLOOKUP(C63,男女入力!$AN$5:$AO$62,2,0))</f>
        <v/>
      </c>
      <c r="C63" s="51"/>
      <c r="D63" s="70"/>
      <c r="E63" s="51"/>
      <c r="F63" s="51"/>
      <c r="G63" s="51"/>
      <c r="H63" s="94"/>
      <c r="I63" s="94"/>
      <c r="J63" s="94"/>
      <c r="K63" s="51"/>
      <c r="L63" s="204" t="str">
        <f>IF(K63=0,"",VLOOKUP(K63,男女入力!$AQ$5:$AR$6,2,0))</f>
        <v/>
      </c>
      <c r="M63" s="51"/>
      <c r="N63" s="51"/>
      <c r="O63" s="51"/>
      <c r="P63" s="71"/>
      <c r="Q63" s="51"/>
      <c r="R63" s="204" t="str">
        <f>IF(Q63=0,"",VLOOKUP(Q63,男女入力!$AC$5:$AD$99,2,0))</f>
        <v/>
      </c>
      <c r="S63" s="51"/>
      <c r="T63" s="70"/>
      <c r="U63" s="51"/>
      <c r="V63" s="204" t="str">
        <f>IF(U63=0,"",VLOOKUP(U63,男女入力!$AC$5:$AD$99,2,0))</f>
        <v/>
      </c>
      <c r="W63" s="72"/>
      <c r="X63" s="73"/>
      <c r="Y63" s="51"/>
      <c r="Z63" s="204" t="str">
        <f>IF(Y63=0,"",VLOOKUP(Y63,男女入力!$AF$5:$AG$21,2,0))</f>
        <v/>
      </c>
      <c r="AA63" s="72"/>
      <c r="AC63" s="53"/>
      <c r="AD63" s="53"/>
      <c r="AE63" s="67">
        <f t="shared" si="0"/>
        <v>0</v>
      </c>
    </row>
    <row r="64" spans="1:41" x14ac:dyDescent="0.15">
      <c r="A64" s="69">
        <v>60</v>
      </c>
      <c r="B64" s="204" t="str">
        <f>IF(C64=0,"",VLOOKUP(C64,男女入力!$AN$5:$AO$62,2,0))</f>
        <v/>
      </c>
      <c r="C64" s="51"/>
      <c r="D64" s="70"/>
      <c r="E64" s="51"/>
      <c r="F64" s="51"/>
      <c r="G64" s="51"/>
      <c r="H64" s="94"/>
      <c r="I64" s="94"/>
      <c r="J64" s="94"/>
      <c r="K64" s="51"/>
      <c r="L64" s="204" t="str">
        <f>IF(K64=0,"",VLOOKUP(K64,男女入力!$AQ$5:$AR$6,2,0))</f>
        <v/>
      </c>
      <c r="M64" s="51"/>
      <c r="N64" s="51"/>
      <c r="O64" s="51"/>
      <c r="P64" s="71"/>
      <c r="Q64" s="51"/>
      <c r="R64" s="204" t="str">
        <f>IF(Q64=0,"",VLOOKUP(Q64,男女入力!$AC$5:$AD$99,2,0))</f>
        <v/>
      </c>
      <c r="S64" s="51"/>
      <c r="T64" s="70"/>
      <c r="U64" s="51"/>
      <c r="V64" s="204" t="str">
        <f>IF(U64=0,"",VLOOKUP(U64,男女入力!$AC$5:$AD$99,2,0))</f>
        <v/>
      </c>
      <c r="W64" s="72"/>
      <c r="X64" s="73"/>
      <c r="Y64" s="51"/>
      <c r="Z64" s="204" t="str">
        <f>IF(Y64=0,"",VLOOKUP(Y64,男女入力!$AF$5:$AG$21,2,0))</f>
        <v/>
      </c>
      <c r="AA64" s="72"/>
      <c r="AC64" s="53"/>
      <c r="AD64" s="53"/>
      <c r="AE64" s="67">
        <f t="shared" si="0"/>
        <v>0</v>
      </c>
    </row>
    <row r="65" spans="1:31" x14ac:dyDescent="0.15">
      <c r="A65" s="69">
        <v>61</v>
      </c>
      <c r="B65" s="204" t="str">
        <f>IF(C65=0,"",VLOOKUP(C65,男女入力!$AN$5:$AO$62,2,0))</f>
        <v/>
      </c>
      <c r="C65" s="51"/>
      <c r="D65" s="70"/>
      <c r="E65" s="51"/>
      <c r="F65" s="51"/>
      <c r="G65" s="51"/>
      <c r="H65" s="94"/>
      <c r="I65" s="94"/>
      <c r="J65" s="94"/>
      <c r="K65" s="51"/>
      <c r="L65" s="204" t="str">
        <f>IF(K65=0,"",VLOOKUP(K65,男女入力!$AQ$5:$AR$6,2,0))</f>
        <v/>
      </c>
      <c r="M65" s="51"/>
      <c r="N65" s="51"/>
      <c r="O65" s="51"/>
      <c r="P65" s="71"/>
      <c r="Q65" s="51"/>
      <c r="R65" s="204" t="str">
        <f>IF(Q65=0,"",VLOOKUP(Q65,男女入力!$AC$5:$AD$99,2,0))</f>
        <v/>
      </c>
      <c r="S65" s="51"/>
      <c r="T65" s="70"/>
      <c r="U65" s="51"/>
      <c r="V65" s="204" t="str">
        <f>IF(U65=0,"",VLOOKUP(U65,男女入力!$AC$5:$AD$99,2,0))</f>
        <v/>
      </c>
      <c r="W65" s="72"/>
      <c r="X65" s="73"/>
      <c r="Y65" s="51"/>
      <c r="Z65" s="204" t="str">
        <f>IF(Y65=0,"",VLOOKUP(Y65,男女入力!$AF$5:$AG$21,2,0))</f>
        <v/>
      </c>
      <c r="AA65" s="72"/>
      <c r="AC65" s="53"/>
      <c r="AD65" s="53"/>
      <c r="AE65" s="67">
        <f t="shared" si="0"/>
        <v>0</v>
      </c>
    </row>
    <row r="66" spans="1:31" x14ac:dyDescent="0.15">
      <c r="A66" s="69">
        <v>62</v>
      </c>
      <c r="B66" s="204" t="str">
        <f>IF(C66=0,"",VLOOKUP(C66,男女入力!$AN$5:$AO$62,2,0))</f>
        <v/>
      </c>
      <c r="C66" s="51"/>
      <c r="D66" s="70"/>
      <c r="E66" s="51"/>
      <c r="F66" s="51"/>
      <c r="G66" s="51"/>
      <c r="H66" s="94"/>
      <c r="I66" s="94"/>
      <c r="J66" s="94"/>
      <c r="K66" s="51"/>
      <c r="L66" s="204" t="str">
        <f>IF(K66=0,"",VLOOKUP(K66,男女入力!$AQ$5:$AR$6,2,0))</f>
        <v/>
      </c>
      <c r="M66" s="51"/>
      <c r="N66" s="51"/>
      <c r="O66" s="51"/>
      <c r="P66" s="71"/>
      <c r="Q66" s="51"/>
      <c r="R66" s="204" t="str">
        <f>IF(Q66=0,"",VLOOKUP(Q66,男女入力!$AC$5:$AD$99,2,0))</f>
        <v/>
      </c>
      <c r="S66" s="51"/>
      <c r="T66" s="70"/>
      <c r="U66" s="51"/>
      <c r="V66" s="204" t="str">
        <f>IF(U66=0,"",VLOOKUP(U66,男女入力!$AC$5:$AD$99,2,0))</f>
        <v/>
      </c>
      <c r="W66" s="72"/>
      <c r="X66" s="73"/>
      <c r="Y66" s="51"/>
      <c r="Z66" s="204" t="str">
        <f>IF(Y66=0,"",VLOOKUP(Y66,男女入力!$AF$5:$AG$21,2,0))</f>
        <v/>
      </c>
      <c r="AA66" s="72"/>
      <c r="AC66" s="53"/>
      <c r="AD66" s="53"/>
      <c r="AE66" s="67">
        <f t="shared" si="0"/>
        <v>0</v>
      </c>
    </row>
    <row r="67" spans="1:31" x14ac:dyDescent="0.15">
      <c r="A67" s="69">
        <v>63</v>
      </c>
      <c r="B67" s="204" t="str">
        <f>IF(C67=0,"",VLOOKUP(C67,男女入力!$AN$5:$AO$62,2,0))</f>
        <v/>
      </c>
      <c r="C67" s="51"/>
      <c r="D67" s="70"/>
      <c r="E67" s="51"/>
      <c r="F67" s="51"/>
      <c r="G67" s="51"/>
      <c r="H67" s="94"/>
      <c r="I67" s="94"/>
      <c r="J67" s="94"/>
      <c r="K67" s="51"/>
      <c r="L67" s="204" t="str">
        <f>IF(K67=0,"",VLOOKUP(K67,男女入力!$AQ$5:$AR$6,2,0))</f>
        <v/>
      </c>
      <c r="M67" s="51"/>
      <c r="N67" s="51"/>
      <c r="O67" s="51"/>
      <c r="P67" s="71"/>
      <c r="Q67" s="51"/>
      <c r="R67" s="204" t="str">
        <f>IF(Q67=0,"",VLOOKUP(Q67,男女入力!$AC$5:$AD$99,2,0))</f>
        <v/>
      </c>
      <c r="S67" s="51"/>
      <c r="T67" s="70"/>
      <c r="U67" s="51"/>
      <c r="V67" s="204" t="str">
        <f>IF(U67=0,"",VLOOKUP(U67,男女入力!$AC$5:$AD$99,2,0))</f>
        <v/>
      </c>
      <c r="W67" s="72"/>
      <c r="X67" s="73"/>
      <c r="Y67" s="51"/>
      <c r="Z67" s="204" t="str">
        <f>IF(Y67=0,"",VLOOKUP(Y67,男女入力!$AF$5:$AG$21,2,0))</f>
        <v/>
      </c>
      <c r="AA67" s="72"/>
      <c r="AC67" s="53"/>
      <c r="AD67" s="53"/>
      <c r="AE67" s="67">
        <f t="shared" si="0"/>
        <v>0</v>
      </c>
    </row>
    <row r="68" spans="1:31" x14ac:dyDescent="0.15">
      <c r="A68" s="69">
        <v>64</v>
      </c>
      <c r="B68" s="204" t="str">
        <f>IF(C68=0,"",VLOOKUP(C68,男女入力!$AN$5:$AO$62,2,0))</f>
        <v/>
      </c>
      <c r="C68" s="51"/>
      <c r="D68" s="70"/>
      <c r="E68" s="51"/>
      <c r="F68" s="51"/>
      <c r="G68" s="51"/>
      <c r="H68" s="94"/>
      <c r="I68" s="94"/>
      <c r="J68" s="94"/>
      <c r="K68" s="51"/>
      <c r="L68" s="204" t="str">
        <f>IF(K68=0,"",VLOOKUP(K68,男女入力!$AQ$5:$AR$6,2,0))</f>
        <v/>
      </c>
      <c r="M68" s="51"/>
      <c r="N68" s="51"/>
      <c r="O68" s="51"/>
      <c r="P68" s="71"/>
      <c r="Q68" s="51"/>
      <c r="R68" s="204" t="str">
        <f>IF(Q68=0,"",VLOOKUP(Q68,男女入力!$AC$5:$AD$99,2,0))</f>
        <v/>
      </c>
      <c r="S68" s="51"/>
      <c r="T68" s="70"/>
      <c r="U68" s="51"/>
      <c r="V68" s="204" t="str">
        <f>IF(U68=0,"",VLOOKUP(U68,男女入力!$AC$5:$AD$99,2,0))</f>
        <v/>
      </c>
      <c r="W68" s="72"/>
      <c r="X68" s="73"/>
      <c r="Y68" s="51"/>
      <c r="Z68" s="204" t="str">
        <f>IF(Y68=0,"",VLOOKUP(Y68,男女入力!$AF$5:$AG$21,2,0))</f>
        <v/>
      </c>
      <c r="AA68" s="72"/>
      <c r="AC68" s="53"/>
      <c r="AD68" s="53"/>
      <c r="AE68" s="67">
        <f t="shared" si="0"/>
        <v>0</v>
      </c>
    </row>
    <row r="69" spans="1:31" x14ac:dyDescent="0.15">
      <c r="A69" s="69">
        <v>65</v>
      </c>
      <c r="B69" s="204" t="str">
        <f>IF(C69=0,"",VLOOKUP(C69,男女入力!$AN$5:$AO$62,2,0))</f>
        <v/>
      </c>
      <c r="C69" s="51"/>
      <c r="D69" s="70"/>
      <c r="E69" s="51"/>
      <c r="F69" s="51"/>
      <c r="G69" s="51"/>
      <c r="H69" s="94"/>
      <c r="I69" s="94"/>
      <c r="J69" s="94"/>
      <c r="K69" s="51"/>
      <c r="L69" s="204" t="str">
        <f>IF(K69=0,"",VLOOKUP(K69,男女入力!$AQ$5:$AR$6,2,0))</f>
        <v/>
      </c>
      <c r="M69" s="51"/>
      <c r="N69" s="51"/>
      <c r="O69" s="51"/>
      <c r="P69" s="71"/>
      <c r="Q69" s="51"/>
      <c r="R69" s="204" t="str">
        <f>IF(Q69=0,"",VLOOKUP(Q69,男女入力!$AC$5:$AD$99,2,0))</f>
        <v/>
      </c>
      <c r="S69" s="51"/>
      <c r="T69" s="70"/>
      <c r="U69" s="51"/>
      <c r="V69" s="204" t="str">
        <f>IF(U69=0,"",VLOOKUP(U69,男女入力!$AC$5:$AD$99,2,0))</f>
        <v/>
      </c>
      <c r="W69" s="72"/>
      <c r="X69" s="73"/>
      <c r="Y69" s="51"/>
      <c r="Z69" s="204" t="str">
        <f>IF(Y69=0,"",VLOOKUP(Y69,男女入力!$AF$5:$AG$21,2,0))</f>
        <v/>
      </c>
      <c r="AA69" s="72"/>
      <c r="AC69" s="53"/>
      <c r="AD69" s="53"/>
      <c r="AE69" s="67">
        <f t="shared" si="0"/>
        <v>0</v>
      </c>
    </row>
    <row r="70" spans="1:31" x14ac:dyDescent="0.15">
      <c r="A70" s="69">
        <v>66</v>
      </c>
      <c r="B70" s="204" t="str">
        <f>IF(C70=0,"",VLOOKUP(C70,男女入力!$AN$5:$AO$62,2,0))</f>
        <v/>
      </c>
      <c r="C70" s="51"/>
      <c r="D70" s="70"/>
      <c r="E70" s="51"/>
      <c r="F70" s="51"/>
      <c r="G70" s="51"/>
      <c r="H70" s="94"/>
      <c r="I70" s="94"/>
      <c r="J70" s="94"/>
      <c r="K70" s="51"/>
      <c r="L70" s="204" t="str">
        <f>IF(K70=0,"",VLOOKUP(K70,男女入力!$AQ$5:$AR$6,2,0))</f>
        <v/>
      </c>
      <c r="M70" s="51"/>
      <c r="N70" s="51"/>
      <c r="O70" s="51"/>
      <c r="P70" s="71"/>
      <c r="Q70" s="51"/>
      <c r="R70" s="204" t="str">
        <f>IF(Q70=0,"",VLOOKUP(Q70,男女入力!$AC$5:$AD$99,2,0))</f>
        <v/>
      </c>
      <c r="S70" s="51"/>
      <c r="T70" s="70"/>
      <c r="U70" s="51"/>
      <c r="V70" s="204" t="str">
        <f>IF(U70=0,"",VLOOKUP(U70,男女入力!$AC$5:$AD$99,2,0))</f>
        <v/>
      </c>
      <c r="W70" s="72"/>
      <c r="X70" s="73"/>
      <c r="Y70" s="51"/>
      <c r="Z70" s="204" t="str">
        <f>IF(Y70=0,"",VLOOKUP(Y70,男女入力!$AF$5:$AG$21,2,0))</f>
        <v/>
      </c>
      <c r="AA70" s="72"/>
      <c r="AC70" s="53"/>
      <c r="AD70" s="53"/>
      <c r="AE70" s="67">
        <f t="shared" si="0"/>
        <v>0</v>
      </c>
    </row>
    <row r="71" spans="1:31" x14ac:dyDescent="0.15">
      <c r="A71" s="69">
        <v>67</v>
      </c>
      <c r="B71" s="204" t="str">
        <f>IF(C71=0,"",VLOOKUP(C71,男女入力!$AN$5:$AO$62,2,0))</f>
        <v/>
      </c>
      <c r="C71" s="51"/>
      <c r="D71" s="70"/>
      <c r="E71" s="51"/>
      <c r="F71" s="51"/>
      <c r="G71" s="51"/>
      <c r="H71" s="94"/>
      <c r="I71" s="94"/>
      <c r="J71" s="94"/>
      <c r="K71" s="51"/>
      <c r="L71" s="204" t="str">
        <f>IF(K71=0,"",VLOOKUP(K71,男女入力!$AQ$5:$AR$6,2,0))</f>
        <v/>
      </c>
      <c r="M71" s="51"/>
      <c r="N71" s="51"/>
      <c r="O71" s="51"/>
      <c r="P71" s="71"/>
      <c r="Q71" s="51"/>
      <c r="R71" s="204" t="str">
        <f>IF(Q71=0,"",VLOOKUP(Q71,男女入力!$AC$5:$AD$99,2,0))</f>
        <v/>
      </c>
      <c r="S71" s="51"/>
      <c r="T71" s="70"/>
      <c r="U71" s="51"/>
      <c r="V71" s="204" t="str">
        <f>IF(U71=0,"",VLOOKUP(U71,男女入力!$AC$5:$AD$99,2,0))</f>
        <v/>
      </c>
      <c r="W71" s="72"/>
      <c r="X71" s="73"/>
      <c r="Y71" s="51"/>
      <c r="Z71" s="204" t="str">
        <f>IF(Y71=0,"",VLOOKUP(Y71,男女入力!$AF$5:$AG$21,2,0))</f>
        <v/>
      </c>
      <c r="AA71" s="72"/>
      <c r="AC71" s="53"/>
      <c r="AD71" s="53"/>
      <c r="AE71" s="67">
        <f t="shared" ref="AE71:AE99" si="1">COUNTIF($R$5:$R$104,AD71)+COUNTIF($V$5:$V$104,AD71)</f>
        <v>0</v>
      </c>
    </row>
    <row r="72" spans="1:31" x14ac:dyDescent="0.15">
      <c r="A72" s="69">
        <v>68</v>
      </c>
      <c r="B72" s="204" t="str">
        <f>IF(C72=0,"",VLOOKUP(C72,男女入力!$AN$5:$AO$62,2,0))</f>
        <v/>
      </c>
      <c r="C72" s="51"/>
      <c r="D72" s="70"/>
      <c r="E72" s="51"/>
      <c r="F72" s="51"/>
      <c r="G72" s="51"/>
      <c r="H72" s="94"/>
      <c r="I72" s="94"/>
      <c r="J72" s="94"/>
      <c r="K72" s="51"/>
      <c r="L72" s="204" t="str">
        <f>IF(K72=0,"",VLOOKUP(K72,男女入力!$AQ$5:$AR$6,2,0))</f>
        <v/>
      </c>
      <c r="M72" s="51"/>
      <c r="N72" s="51"/>
      <c r="O72" s="51"/>
      <c r="P72" s="71"/>
      <c r="Q72" s="51"/>
      <c r="R72" s="204" t="str">
        <f>IF(Q72=0,"",VLOOKUP(Q72,男女入力!$AC$5:$AD$99,2,0))</f>
        <v/>
      </c>
      <c r="S72" s="51"/>
      <c r="T72" s="70"/>
      <c r="U72" s="51"/>
      <c r="V72" s="204" t="str">
        <f>IF(U72=0,"",VLOOKUP(U72,男女入力!$AC$5:$AD$99,2,0))</f>
        <v/>
      </c>
      <c r="W72" s="72"/>
      <c r="X72" s="73"/>
      <c r="Y72" s="51"/>
      <c r="Z72" s="204" t="str">
        <f>IF(Y72=0,"",VLOOKUP(Y72,男女入力!$AF$5:$AG$21,2,0))</f>
        <v/>
      </c>
      <c r="AA72" s="72"/>
      <c r="AC72" s="53"/>
      <c r="AD72" s="53"/>
      <c r="AE72" s="67">
        <f t="shared" si="1"/>
        <v>0</v>
      </c>
    </row>
    <row r="73" spans="1:31" x14ac:dyDescent="0.15">
      <c r="A73" s="69">
        <v>69</v>
      </c>
      <c r="B73" s="204" t="str">
        <f>IF(C73=0,"",VLOOKUP(C73,男女入力!$AN$5:$AO$62,2,0))</f>
        <v/>
      </c>
      <c r="C73" s="51"/>
      <c r="D73" s="70"/>
      <c r="E73" s="51"/>
      <c r="F73" s="51"/>
      <c r="G73" s="51"/>
      <c r="H73" s="94"/>
      <c r="I73" s="94"/>
      <c r="J73" s="94"/>
      <c r="K73" s="51"/>
      <c r="L73" s="204" t="str">
        <f>IF(K73=0,"",VLOOKUP(K73,男女入力!$AQ$5:$AR$6,2,0))</f>
        <v/>
      </c>
      <c r="M73" s="51"/>
      <c r="N73" s="51"/>
      <c r="O73" s="51"/>
      <c r="P73" s="71"/>
      <c r="Q73" s="51"/>
      <c r="R73" s="204" t="str">
        <f>IF(Q73=0,"",VLOOKUP(Q73,男女入力!$AC$5:$AD$99,2,0))</f>
        <v/>
      </c>
      <c r="S73" s="51"/>
      <c r="T73" s="70"/>
      <c r="U73" s="51"/>
      <c r="V73" s="204" t="str">
        <f>IF(U73=0,"",VLOOKUP(U73,男女入力!$AC$5:$AD$99,2,0))</f>
        <v/>
      </c>
      <c r="W73" s="72"/>
      <c r="X73" s="73"/>
      <c r="Y73" s="51"/>
      <c r="Z73" s="204" t="str">
        <f>IF(Y73=0,"",VLOOKUP(Y73,男女入力!$AF$5:$AG$21,2,0))</f>
        <v/>
      </c>
      <c r="AA73" s="72"/>
      <c r="AC73" s="53"/>
      <c r="AD73" s="53"/>
      <c r="AE73" s="67">
        <f t="shared" si="1"/>
        <v>0</v>
      </c>
    </row>
    <row r="74" spans="1:31" x14ac:dyDescent="0.15">
      <c r="A74" s="69">
        <v>70</v>
      </c>
      <c r="B74" s="204" t="str">
        <f>IF(C74=0,"",VLOOKUP(C74,男女入力!$AN$5:$AO$62,2,0))</f>
        <v/>
      </c>
      <c r="C74" s="51"/>
      <c r="D74" s="70"/>
      <c r="E74" s="51"/>
      <c r="F74" s="51"/>
      <c r="G74" s="51"/>
      <c r="H74" s="94"/>
      <c r="I74" s="94"/>
      <c r="J74" s="94"/>
      <c r="K74" s="51"/>
      <c r="L74" s="204" t="str">
        <f>IF(K74=0,"",VLOOKUP(K74,男女入力!$AQ$5:$AR$6,2,0))</f>
        <v/>
      </c>
      <c r="M74" s="51"/>
      <c r="N74" s="51"/>
      <c r="O74" s="51"/>
      <c r="P74" s="71"/>
      <c r="Q74" s="51"/>
      <c r="R74" s="204" t="str">
        <f>IF(Q74=0,"",VLOOKUP(Q74,男女入力!$AC$5:$AD$99,2,0))</f>
        <v/>
      </c>
      <c r="S74" s="51"/>
      <c r="T74" s="70"/>
      <c r="U74" s="51"/>
      <c r="V74" s="204" t="str">
        <f>IF(U74=0,"",VLOOKUP(U74,男女入力!$AC$5:$AD$99,2,0))</f>
        <v/>
      </c>
      <c r="W74" s="72"/>
      <c r="X74" s="73"/>
      <c r="Y74" s="51"/>
      <c r="Z74" s="204" t="str">
        <f>IF(Y74=0,"",VLOOKUP(Y74,男女入力!$AF$5:$AG$21,2,0))</f>
        <v/>
      </c>
      <c r="AA74" s="72"/>
      <c r="AC74" s="53"/>
      <c r="AD74" s="53"/>
      <c r="AE74" s="67">
        <f t="shared" si="1"/>
        <v>0</v>
      </c>
    </row>
    <row r="75" spans="1:31" x14ac:dyDescent="0.15">
      <c r="A75" s="69">
        <v>71</v>
      </c>
      <c r="B75" s="204" t="str">
        <f>IF(C75=0,"",VLOOKUP(C75,男女入力!$AN$5:$AO$62,2,0))</f>
        <v/>
      </c>
      <c r="C75" s="51"/>
      <c r="D75" s="70"/>
      <c r="E75" s="51"/>
      <c r="F75" s="51"/>
      <c r="G75" s="51"/>
      <c r="H75" s="94"/>
      <c r="I75" s="94"/>
      <c r="J75" s="94"/>
      <c r="K75" s="51"/>
      <c r="L75" s="204" t="str">
        <f>IF(K75=0,"",VLOOKUP(K75,男女入力!$AQ$5:$AR$6,2,0))</f>
        <v/>
      </c>
      <c r="M75" s="51"/>
      <c r="N75" s="51"/>
      <c r="O75" s="51"/>
      <c r="P75" s="71"/>
      <c r="Q75" s="51"/>
      <c r="R75" s="204" t="str">
        <f>IF(Q75=0,"",VLOOKUP(Q75,男女入力!$AC$5:$AD$99,2,0))</f>
        <v/>
      </c>
      <c r="S75" s="51"/>
      <c r="T75" s="70"/>
      <c r="U75" s="51"/>
      <c r="V75" s="204" t="str">
        <f>IF(U75=0,"",VLOOKUP(U75,男女入力!$AC$5:$AD$99,2,0))</f>
        <v/>
      </c>
      <c r="W75" s="72"/>
      <c r="X75" s="73"/>
      <c r="Y75" s="51"/>
      <c r="Z75" s="204" t="str">
        <f>IF(Y75=0,"",VLOOKUP(Y75,男女入力!$AF$5:$AG$21,2,0))</f>
        <v/>
      </c>
      <c r="AA75" s="72"/>
      <c r="AC75" s="53"/>
      <c r="AD75" s="53"/>
      <c r="AE75" s="67">
        <f t="shared" si="1"/>
        <v>0</v>
      </c>
    </row>
    <row r="76" spans="1:31" x14ac:dyDescent="0.15">
      <c r="A76" s="69">
        <v>72</v>
      </c>
      <c r="B76" s="204" t="str">
        <f>IF(C76=0,"",VLOOKUP(C76,男女入力!$AN$5:$AO$62,2,0))</f>
        <v/>
      </c>
      <c r="C76" s="51"/>
      <c r="D76" s="70"/>
      <c r="E76" s="51"/>
      <c r="F76" s="51"/>
      <c r="G76" s="51"/>
      <c r="H76" s="94"/>
      <c r="I76" s="94"/>
      <c r="J76" s="94"/>
      <c r="K76" s="51"/>
      <c r="L76" s="204" t="str">
        <f>IF(K76=0,"",VLOOKUP(K76,男女入力!$AQ$5:$AR$6,2,0))</f>
        <v/>
      </c>
      <c r="M76" s="51"/>
      <c r="N76" s="51"/>
      <c r="O76" s="51"/>
      <c r="P76" s="71"/>
      <c r="Q76" s="51"/>
      <c r="R76" s="204" t="str">
        <f>IF(Q76=0,"",VLOOKUP(Q76,男女入力!$AC$5:$AD$99,2,0))</f>
        <v/>
      </c>
      <c r="S76" s="51"/>
      <c r="T76" s="70"/>
      <c r="U76" s="51"/>
      <c r="V76" s="204" t="str">
        <f>IF(U76=0,"",VLOOKUP(U76,男女入力!$AC$5:$AD$99,2,0))</f>
        <v/>
      </c>
      <c r="W76" s="72"/>
      <c r="X76" s="73"/>
      <c r="Y76" s="51"/>
      <c r="Z76" s="204" t="str">
        <f>IF(Y76=0,"",VLOOKUP(Y76,男女入力!$AF$5:$AG$21,2,0))</f>
        <v/>
      </c>
      <c r="AA76" s="72"/>
      <c r="AC76" s="53"/>
      <c r="AD76" s="53"/>
      <c r="AE76" s="67">
        <f t="shared" si="1"/>
        <v>0</v>
      </c>
    </row>
    <row r="77" spans="1:31" x14ac:dyDescent="0.15">
      <c r="A77" s="69">
        <v>73</v>
      </c>
      <c r="B77" s="204" t="str">
        <f>IF(C77=0,"",VLOOKUP(C77,男女入力!$AN$5:$AO$62,2,0))</f>
        <v/>
      </c>
      <c r="C77" s="51"/>
      <c r="D77" s="70"/>
      <c r="E77" s="51"/>
      <c r="F77" s="51"/>
      <c r="G77" s="51"/>
      <c r="H77" s="94"/>
      <c r="I77" s="94"/>
      <c r="J77" s="94"/>
      <c r="K77" s="51"/>
      <c r="L77" s="204" t="str">
        <f>IF(K77=0,"",VLOOKUP(K77,男女入力!$AQ$5:$AR$6,2,0))</f>
        <v/>
      </c>
      <c r="M77" s="51"/>
      <c r="N77" s="51"/>
      <c r="O77" s="51"/>
      <c r="P77" s="71"/>
      <c r="Q77" s="51"/>
      <c r="R77" s="204" t="str">
        <f>IF(Q77=0,"",VLOOKUP(Q77,男女入力!$AC$5:$AD$99,2,0))</f>
        <v/>
      </c>
      <c r="S77" s="51"/>
      <c r="T77" s="70"/>
      <c r="U77" s="51"/>
      <c r="V77" s="204" t="str">
        <f>IF(U77=0,"",VLOOKUP(U77,男女入力!$AC$5:$AD$99,2,0))</f>
        <v/>
      </c>
      <c r="W77" s="72"/>
      <c r="X77" s="73"/>
      <c r="Y77" s="51"/>
      <c r="Z77" s="204" t="str">
        <f>IF(Y77=0,"",VLOOKUP(Y77,男女入力!$AF$5:$AG$21,2,0))</f>
        <v/>
      </c>
      <c r="AA77" s="72"/>
      <c r="AC77" s="53"/>
      <c r="AD77" s="53"/>
      <c r="AE77" s="67">
        <f t="shared" si="1"/>
        <v>0</v>
      </c>
    </row>
    <row r="78" spans="1:31" x14ac:dyDescent="0.15">
      <c r="A78" s="69">
        <v>74</v>
      </c>
      <c r="B78" s="204" t="str">
        <f>IF(C78=0,"",VLOOKUP(C78,男女入力!$AN$5:$AO$62,2,0))</f>
        <v/>
      </c>
      <c r="C78" s="51"/>
      <c r="D78" s="70"/>
      <c r="E78" s="51"/>
      <c r="F78" s="51"/>
      <c r="G78" s="51"/>
      <c r="H78" s="94"/>
      <c r="I78" s="94"/>
      <c r="J78" s="94"/>
      <c r="K78" s="51"/>
      <c r="L78" s="204" t="str">
        <f>IF(K78=0,"",VLOOKUP(K78,男女入力!$AQ$5:$AR$6,2,0))</f>
        <v/>
      </c>
      <c r="M78" s="51"/>
      <c r="N78" s="51"/>
      <c r="O78" s="51"/>
      <c r="P78" s="71"/>
      <c r="Q78" s="51"/>
      <c r="R78" s="204" t="str">
        <f>IF(Q78=0,"",VLOOKUP(Q78,男女入力!$AC$5:$AD$99,2,0))</f>
        <v/>
      </c>
      <c r="S78" s="51"/>
      <c r="T78" s="70"/>
      <c r="U78" s="51"/>
      <c r="V78" s="204" t="str">
        <f>IF(U78=0,"",VLOOKUP(U78,男女入力!$AC$5:$AD$99,2,0))</f>
        <v/>
      </c>
      <c r="W78" s="72"/>
      <c r="X78" s="73"/>
      <c r="Y78" s="51"/>
      <c r="Z78" s="204" t="str">
        <f>IF(Y78=0,"",VLOOKUP(Y78,男女入力!$AF$5:$AG$21,2,0))</f>
        <v/>
      </c>
      <c r="AA78" s="72"/>
      <c r="AC78" s="53"/>
      <c r="AD78" s="53"/>
      <c r="AE78" s="67">
        <f t="shared" si="1"/>
        <v>0</v>
      </c>
    </row>
    <row r="79" spans="1:31" x14ac:dyDescent="0.15">
      <c r="A79" s="69">
        <v>75</v>
      </c>
      <c r="B79" s="204" t="str">
        <f>IF(C79=0,"",VLOOKUP(C79,男女入力!$AN$5:$AO$62,2,0))</f>
        <v/>
      </c>
      <c r="C79" s="51"/>
      <c r="D79" s="70"/>
      <c r="E79" s="51"/>
      <c r="F79" s="51"/>
      <c r="G79" s="51"/>
      <c r="H79" s="94"/>
      <c r="I79" s="94"/>
      <c r="J79" s="94"/>
      <c r="K79" s="51"/>
      <c r="L79" s="204" t="str">
        <f>IF(K79=0,"",VLOOKUP(K79,男女入力!$AQ$5:$AR$6,2,0))</f>
        <v/>
      </c>
      <c r="M79" s="51"/>
      <c r="N79" s="51"/>
      <c r="O79" s="51"/>
      <c r="P79" s="71"/>
      <c r="Q79" s="51"/>
      <c r="R79" s="204" t="str">
        <f>IF(Q79=0,"",VLOOKUP(Q79,男女入力!$AC$5:$AD$99,2,0))</f>
        <v/>
      </c>
      <c r="S79" s="51"/>
      <c r="T79" s="70"/>
      <c r="U79" s="51"/>
      <c r="V79" s="204" t="str">
        <f>IF(U79=0,"",VLOOKUP(U79,男女入力!$AC$5:$AD$99,2,0))</f>
        <v/>
      </c>
      <c r="W79" s="72"/>
      <c r="X79" s="73"/>
      <c r="Y79" s="51"/>
      <c r="Z79" s="204" t="str">
        <f>IF(Y79=0,"",VLOOKUP(Y79,男女入力!$AF$5:$AG$21,2,0))</f>
        <v/>
      </c>
      <c r="AA79" s="72"/>
      <c r="AC79" s="53"/>
      <c r="AD79" s="53"/>
      <c r="AE79" s="67">
        <f t="shared" si="1"/>
        <v>0</v>
      </c>
    </row>
    <row r="80" spans="1:31" x14ac:dyDescent="0.15">
      <c r="A80" s="69">
        <v>76</v>
      </c>
      <c r="B80" s="204" t="str">
        <f>IF(C80=0,"",VLOOKUP(C80,男女入力!$AN$5:$AO$62,2,0))</f>
        <v/>
      </c>
      <c r="C80" s="51"/>
      <c r="D80" s="70"/>
      <c r="E80" s="51"/>
      <c r="F80" s="51"/>
      <c r="G80" s="51"/>
      <c r="H80" s="94"/>
      <c r="I80" s="94"/>
      <c r="J80" s="94"/>
      <c r="K80" s="51"/>
      <c r="L80" s="204" t="str">
        <f>IF(K80=0,"",VLOOKUP(K80,男女入力!$AQ$5:$AR$6,2,0))</f>
        <v/>
      </c>
      <c r="M80" s="51"/>
      <c r="N80" s="51"/>
      <c r="O80" s="51"/>
      <c r="P80" s="71"/>
      <c r="Q80" s="51"/>
      <c r="R80" s="204" t="str">
        <f>IF(Q80=0,"",VLOOKUP(Q80,男女入力!$AC$5:$AD$99,2,0))</f>
        <v/>
      </c>
      <c r="S80" s="51"/>
      <c r="T80" s="70"/>
      <c r="U80" s="51"/>
      <c r="V80" s="204" t="str">
        <f>IF(U80=0,"",VLOOKUP(U80,男女入力!$AC$5:$AD$99,2,0))</f>
        <v/>
      </c>
      <c r="W80" s="72"/>
      <c r="X80" s="73"/>
      <c r="Y80" s="51"/>
      <c r="Z80" s="204" t="str">
        <f>IF(Y80=0,"",VLOOKUP(Y80,男女入力!$AF$5:$AG$21,2,0))</f>
        <v/>
      </c>
      <c r="AA80" s="72"/>
      <c r="AC80" s="53"/>
      <c r="AD80" s="53"/>
      <c r="AE80" s="67">
        <f t="shared" si="1"/>
        <v>0</v>
      </c>
    </row>
    <row r="81" spans="1:31" x14ac:dyDescent="0.15">
      <c r="A81" s="69">
        <v>77</v>
      </c>
      <c r="B81" s="204" t="str">
        <f>IF(C81=0,"",VLOOKUP(C81,男女入力!$AN$5:$AO$62,2,0))</f>
        <v/>
      </c>
      <c r="C81" s="51"/>
      <c r="D81" s="70"/>
      <c r="E81" s="51"/>
      <c r="F81" s="51"/>
      <c r="G81" s="51"/>
      <c r="H81" s="94"/>
      <c r="I81" s="94"/>
      <c r="J81" s="94"/>
      <c r="K81" s="51"/>
      <c r="L81" s="204" t="str">
        <f>IF(K81=0,"",VLOOKUP(K81,男女入力!$AQ$5:$AR$6,2,0))</f>
        <v/>
      </c>
      <c r="M81" s="51"/>
      <c r="N81" s="51"/>
      <c r="O81" s="51"/>
      <c r="P81" s="71"/>
      <c r="Q81" s="51"/>
      <c r="R81" s="204" t="str">
        <f>IF(Q81=0,"",VLOOKUP(Q81,男女入力!$AC$5:$AD$99,2,0))</f>
        <v/>
      </c>
      <c r="S81" s="51"/>
      <c r="T81" s="70"/>
      <c r="U81" s="51"/>
      <c r="V81" s="204" t="str">
        <f>IF(U81=0,"",VLOOKUP(U81,男女入力!$AC$5:$AD$99,2,0))</f>
        <v/>
      </c>
      <c r="W81" s="72"/>
      <c r="X81" s="73"/>
      <c r="Y81" s="51"/>
      <c r="Z81" s="204" t="str">
        <f>IF(Y81=0,"",VLOOKUP(Y81,男女入力!$AF$5:$AG$21,2,0))</f>
        <v/>
      </c>
      <c r="AA81" s="72"/>
      <c r="AC81" s="53"/>
      <c r="AD81" s="53"/>
      <c r="AE81" s="67">
        <f t="shared" si="1"/>
        <v>0</v>
      </c>
    </row>
    <row r="82" spans="1:31" x14ac:dyDescent="0.15">
      <c r="A82" s="69">
        <v>78</v>
      </c>
      <c r="B82" s="204" t="str">
        <f>IF(C82=0,"",VLOOKUP(C82,男女入力!$AN$5:$AO$62,2,0))</f>
        <v/>
      </c>
      <c r="C82" s="51"/>
      <c r="D82" s="70"/>
      <c r="E82" s="51"/>
      <c r="F82" s="51"/>
      <c r="G82" s="51"/>
      <c r="H82" s="94"/>
      <c r="I82" s="94"/>
      <c r="J82" s="94"/>
      <c r="K82" s="51"/>
      <c r="L82" s="204" t="str">
        <f>IF(K82=0,"",VLOOKUP(K82,男女入力!$AQ$5:$AR$6,2,0))</f>
        <v/>
      </c>
      <c r="M82" s="51"/>
      <c r="N82" s="51"/>
      <c r="O82" s="51"/>
      <c r="P82" s="71"/>
      <c r="Q82" s="51"/>
      <c r="R82" s="204" t="str">
        <f>IF(Q82=0,"",VLOOKUP(Q82,男女入力!$AC$5:$AD$99,2,0))</f>
        <v/>
      </c>
      <c r="S82" s="51"/>
      <c r="T82" s="70"/>
      <c r="U82" s="51"/>
      <c r="V82" s="204" t="str">
        <f>IF(U82=0,"",VLOOKUP(U82,男女入力!$AC$5:$AD$99,2,0))</f>
        <v/>
      </c>
      <c r="W82" s="72"/>
      <c r="X82" s="73"/>
      <c r="Y82" s="51"/>
      <c r="Z82" s="204" t="str">
        <f>IF(Y82=0,"",VLOOKUP(Y82,男女入力!$AF$5:$AG$21,2,0))</f>
        <v/>
      </c>
      <c r="AA82" s="72"/>
      <c r="AC82" s="53"/>
      <c r="AD82" s="53"/>
      <c r="AE82" s="67">
        <f t="shared" si="1"/>
        <v>0</v>
      </c>
    </row>
    <row r="83" spans="1:31" x14ac:dyDescent="0.15">
      <c r="A83" s="69">
        <v>79</v>
      </c>
      <c r="B83" s="204" t="str">
        <f>IF(C83=0,"",VLOOKUP(C83,男女入力!$AN$5:$AO$62,2,0))</f>
        <v/>
      </c>
      <c r="C83" s="51"/>
      <c r="D83" s="70"/>
      <c r="E83" s="51"/>
      <c r="F83" s="51"/>
      <c r="G83" s="51"/>
      <c r="H83" s="94"/>
      <c r="I83" s="94"/>
      <c r="J83" s="94"/>
      <c r="K83" s="51"/>
      <c r="L83" s="204" t="str">
        <f>IF(K83=0,"",VLOOKUP(K83,男女入力!$AQ$5:$AR$6,2,0))</f>
        <v/>
      </c>
      <c r="M83" s="51"/>
      <c r="N83" s="51"/>
      <c r="O83" s="51"/>
      <c r="P83" s="71"/>
      <c r="Q83" s="51"/>
      <c r="R83" s="204" t="str">
        <f>IF(Q83=0,"",VLOOKUP(Q83,男女入力!$AC$5:$AD$99,2,0))</f>
        <v/>
      </c>
      <c r="S83" s="51"/>
      <c r="T83" s="70"/>
      <c r="U83" s="51"/>
      <c r="V83" s="204" t="str">
        <f>IF(U83=0,"",VLOOKUP(U83,男女入力!$AC$5:$AD$99,2,0))</f>
        <v/>
      </c>
      <c r="W83" s="72"/>
      <c r="X83" s="73"/>
      <c r="Y83" s="51"/>
      <c r="Z83" s="204" t="str">
        <f>IF(Y83=0,"",VLOOKUP(Y83,男女入力!$AF$5:$AG$21,2,0))</f>
        <v/>
      </c>
      <c r="AA83" s="72"/>
      <c r="AC83" s="53"/>
      <c r="AD83" s="53"/>
      <c r="AE83" s="67">
        <f t="shared" si="1"/>
        <v>0</v>
      </c>
    </row>
    <row r="84" spans="1:31" x14ac:dyDescent="0.15">
      <c r="A84" s="69">
        <v>80</v>
      </c>
      <c r="B84" s="204" t="str">
        <f>IF(C84=0,"",VLOOKUP(C84,男女入力!$AN$5:$AO$62,2,0))</f>
        <v/>
      </c>
      <c r="C84" s="51"/>
      <c r="D84" s="70"/>
      <c r="E84" s="51"/>
      <c r="F84" s="51"/>
      <c r="G84" s="51"/>
      <c r="H84" s="94"/>
      <c r="I84" s="94"/>
      <c r="J84" s="94"/>
      <c r="K84" s="51"/>
      <c r="L84" s="204" t="str">
        <f>IF(K84=0,"",VLOOKUP(K84,男女入力!$AQ$5:$AR$6,2,0))</f>
        <v/>
      </c>
      <c r="M84" s="51"/>
      <c r="N84" s="51"/>
      <c r="O84" s="51"/>
      <c r="P84" s="71"/>
      <c r="Q84" s="51"/>
      <c r="R84" s="204" t="str">
        <f>IF(Q84=0,"",VLOOKUP(Q84,男女入力!$AC$5:$AD$99,2,0))</f>
        <v/>
      </c>
      <c r="S84" s="51"/>
      <c r="T84" s="70"/>
      <c r="U84" s="51"/>
      <c r="V84" s="204" t="str">
        <f>IF(U84=0,"",VLOOKUP(U84,男女入力!$AC$5:$AD$99,2,0))</f>
        <v/>
      </c>
      <c r="W84" s="72"/>
      <c r="X84" s="73"/>
      <c r="Y84" s="51"/>
      <c r="Z84" s="204" t="str">
        <f>IF(Y84=0,"",VLOOKUP(Y84,男女入力!$AF$5:$AG$21,2,0))</f>
        <v/>
      </c>
      <c r="AA84" s="72"/>
      <c r="AC84" s="53"/>
      <c r="AD84" s="53"/>
      <c r="AE84" s="67">
        <f t="shared" si="1"/>
        <v>0</v>
      </c>
    </row>
    <row r="85" spans="1:31" x14ac:dyDescent="0.15">
      <c r="A85" s="69">
        <v>81</v>
      </c>
      <c r="B85" s="204" t="str">
        <f>IF(C85=0,"",VLOOKUP(C85,男女入力!$AN$5:$AO$62,2,0))</f>
        <v/>
      </c>
      <c r="C85" s="51"/>
      <c r="D85" s="70"/>
      <c r="E85" s="51"/>
      <c r="F85" s="51"/>
      <c r="G85" s="51"/>
      <c r="H85" s="94"/>
      <c r="I85" s="94"/>
      <c r="J85" s="94"/>
      <c r="K85" s="51"/>
      <c r="L85" s="204" t="str">
        <f>IF(K85=0,"",VLOOKUP(K85,男女入力!$AQ$5:$AR$6,2,0))</f>
        <v/>
      </c>
      <c r="M85" s="51"/>
      <c r="N85" s="51"/>
      <c r="O85" s="51"/>
      <c r="P85" s="71"/>
      <c r="Q85" s="51"/>
      <c r="R85" s="204" t="str">
        <f>IF(Q85=0,"",VLOOKUP(Q85,男女入力!$AC$5:$AD$99,2,0))</f>
        <v/>
      </c>
      <c r="S85" s="51"/>
      <c r="T85" s="70"/>
      <c r="U85" s="51"/>
      <c r="V85" s="204" t="str">
        <f>IF(U85=0,"",VLOOKUP(U85,男女入力!$AC$5:$AD$99,2,0))</f>
        <v/>
      </c>
      <c r="W85" s="72"/>
      <c r="X85" s="73"/>
      <c r="Y85" s="51"/>
      <c r="Z85" s="204" t="str">
        <f>IF(Y85=0,"",VLOOKUP(Y85,男女入力!$AF$5:$AG$21,2,0))</f>
        <v/>
      </c>
      <c r="AA85" s="72"/>
      <c r="AC85" s="53"/>
      <c r="AD85" s="53"/>
      <c r="AE85" s="67">
        <f t="shared" si="1"/>
        <v>0</v>
      </c>
    </row>
    <row r="86" spans="1:31" x14ac:dyDescent="0.15">
      <c r="A86" s="69">
        <v>82</v>
      </c>
      <c r="B86" s="204" t="str">
        <f>IF(C86=0,"",VLOOKUP(C86,男女入力!$AN$5:$AO$62,2,0))</f>
        <v/>
      </c>
      <c r="C86" s="51"/>
      <c r="D86" s="70"/>
      <c r="E86" s="51"/>
      <c r="F86" s="51"/>
      <c r="G86" s="51"/>
      <c r="H86" s="94"/>
      <c r="I86" s="94"/>
      <c r="J86" s="94"/>
      <c r="K86" s="51"/>
      <c r="L86" s="204" t="str">
        <f>IF(K86=0,"",VLOOKUP(K86,男女入力!$AQ$5:$AR$6,2,0))</f>
        <v/>
      </c>
      <c r="M86" s="51"/>
      <c r="N86" s="51"/>
      <c r="O86" s="51"/>
      <c r="P86" s="71"/>
      <c r="Q86" s="51"/>
      <c r="R86" s="204" t="str">
        <f>IF(Q86=0,"",VLOOKUP(Q86,男女入力!$AC$5:$AD$99,2,0))</f>
        <v/>
      </c>
      <c r="S86" s="51"/>
      <c r="T86" s="70"/>
      <c r="U86" s="51"/>
      <c r="V86" s="204" t="str">
        <f>IF(U86=0,"",VLOOKUP(U86,男女入力!$AC$5:$AD$99,2,0))</f>
        <v/>
      </c>
      <c r="W86" s="72"/>
      <c r="X86" s="73"/>
      <c r="Y86" s="51"/>
      <c r="Z86" s="204" t="str">
        <f>IF(Y86=0,"",VLOOKUP(Y86,男女入力!$AF$5:$AG$21,2,0))</f>
        <v/>
      </c>
      <c r="AA86" s="72"/>
      <c r="AC86" s="53"/>
      <c r="AD86" s="53"/>
      <c r="AE86" s="67">
        <f t="shared" si="1"/>
        <v>0</v>
      </c>
    </row>
    <row r="87" spans="1:31" x14ac:dyDescent="0.15">
      <c r="A87" s="69">
        <v>83</v>
      </c>
      <c r="B87" s="204" t="str">
        <f>IF(C87=0,"",VLOOKUP(C87,男女入力!$AN$5:$AO$62,2,0))</f>
        <v/>
      </c>
      <c r="C87" s="51"/>
      <c r="D87" s="70"/>
      <c r="E87" s="51"/>
      <c r="F87" s="51"/>
      <c r="G87" s="51"/>
      <c r="H87" s="94"/>
      <c r="I87" s="94"/>
      <c r="J87" s="94"/>
      <c r="K87" s="51"/>
      <c r="L87" s="204" t="str">
        <f>IF(K87=0,"",VLOOKUP(K87,男女入力!$AQ$5:$AR$6,2,0))</f>
        <v/>
      </c>
      <c r="M87" s="51"/>
      <c r="N87" s="51"/>
      <c r="O87" s="51"/>
      <c r="P87" s="71"/>
      <c r="Q87" s="51"/>
      <c r="R87" s="204" t="str">
        <f>IF(Q87=0,"",VLOOKUP(Q87,男女入力!$AC$5:$AD$99,2,0))</f>
        <v/>
      </c>
      <c r="S87" s="51"/>
      <c r="T87" s="70"/>
      <c r="U87" s="51"/>
      <c r="V87" s="204" t="str">
        <f>IF(U87=0,"",VLOOKUP(U87,男女入力!$AC$5:$AD$99,2,0))</f>
        <v/>
      </c>
      <c r="W87" s="72"/>
      <c r="X87" s="73"/>
      <c r="Y87" s="51"/>
      <c r="Z87" s="204" t="str">
        <f>IF(Y87=0,"",VLOOKUP(Y87,男女入力!$AF$5:$AG$21,2,0))</f>
        <v/>
      </c>
      <c r="AA87" s="72"/>
      <c r="AC87" s="53"/>
      <c r="AD87" s="53"/>
      <c r="AE87" s="67">
        <f t="shared" si="1"/>
        <v>0</v>
      </c>
    </row>
    <row r="88" spans="1:31" x14ac:dyDescent="0.15">
      <c r="A88" s="69">
        <v>84</v>
      </c>
      <c r="B88" s="204" t="str">
        <f>IF(C88=0,"",VLOOKUP(C88,男女入力!$AN$5:$AO$62,2,0))</f>
        <v/>
      </c>
      <c r="C88" s="51"/>
      <c r="D88" s="70"/>
      <c r="E88" s="51"/>
      <c r="F88" s="51"/>
      <c r="G88" s="51"/>
      <c r="H88" s="94"/>
      <c r="I88" s="94"/>
      <c r="J88" s="94"/>
      <c r="K88" s="51"/>
      <c r="L88" s="204" t="str">
        <f>IF(K88=0,"",VLOOKUP(K88,男女入力!$AQ$5:$AR$6,2,0))</f>
        <v/>
      </c>
      <c r="M88" s="51"/>
      <c r="N88" s="51"/>
      <c r="O88" s="51"/>
      <c r="P88" s="71"/>
      <c r="Q88" s="51"/>
      <c r="R88" s="204" t="str">
        <f>IF(Q88=0,"",VLOOKUP(Q88,男女入力!$AC$5:$AD$99,2,0))</f>
        <v/>
      </c>
      <c r="S88" s="51"/>
      <c r="T88" s="70"/>
      <c r="U88" s="51"/>
      <c r="V88" s="204" t="str">
        <f>IF(U88=0,"",VLOOKUP(U88,男女入力!$AC$5:$AD$99,2,0))</f>
        <v/>
      </c>
      <c r="W88" s="72"/>
      <c r="X88" s="73"/>
      <c r="Y88" s="51"/>
      <c r="Z88" s="204" t="str">
        <f>IF(Y88=0,"",VLOOKUP(Y88,男女入力!$AF$5:$AG$21,2,0))</f>
        <v/>
      </c>
      <c r="AA88" s="72"/>
      <c r="AC88" s="53"/>
      <c r="AD88" s="53"/>
      <c r="AE88" s="67">
        <f t="shared" si="1"/>
        <v>0</v>
      </c>
    </row>
    <row r="89" spans="1:31" x14ac:dyDescent="0.15">
      <c r="A89" s="69">
        <v>85</v>
      </c>
      <c r="B89" s="204" t="str">
        <f>IF(C89=0,"",VLOOKUP(C89,男女入力!$AN$5:$AO$62,2,0))</f>
        <v/>
      </c>
      <c r="C89" s="51"/>
      <c r="D89" s="70"/>
      <c r="E89" s="51"/>
      <c r="F89" s="51"/>
      <c r="G89" s="51"/>
      <c r="H89" s="94"/>
      <c r="I89" s="94"/>
      <c r="J89" s="94"/>
      <c r="K89" s="51"/>
      <c r="L89" s="204" t="str">
        <f>IF(K89=0,"",VLOOKUP(K89,男女入力!$AQ$5:$AR$6,2,0))</f>
        <v/>
      </c>
      <c r="M89" s="51"/>
      <c r="N89" s="51"/>
      <c r="O89" s="51"/>
      <c r="P89" s="71"/>
      <c r="Q89" s="51"/>
      <c r="R89" s="204" t="str">
        <f>IF(Q89=0,"",VLOOKUP(Q89,男女入力!$AC$5:$AD$99,2,0))</f>
        <v/>
      </c>
      <c r="S89" s="51"/>
      <c r="T89" s="70"/>
      <c r="U89" s="51"/>
      <c r="V89" s="204" t="str">
        <f>IF(U89=0,"",VLOOKUP(U89,男女入力!$AC$5:$AD$99,2,0))</f>
        <v/>
      </c>
      <c r="W89" s="72"/>
      <c r="X89" s="73"/>
      <c r="Y89" s="51"/>
      <c r="Z89" s="204" t="str">
        <f>IF(Y89=0,"",VLOOKUP(Y89,男女入力!$AF$5:$AG$21,2,0))</f>
        <v/>
      </c>
      <c r="AA89" s="72"/>
      <c r="AC89" s="53"/>
      <c r="AD89" s="53"/>
      <c r="AE89" s="67">
        <f t="shared" si="1"/>
        <v>0</v>
      </c>
    </row>
    <row r="90" spans="1:31" x14ac:dyDescent="0.15">
      <c r="A90" s="69">
        <v>86</v>
      </c>
      <c r="B90" s="204" t="str">
        <f>IF(C90=0,"",VLOOKUP(C90,男女入力!$AN$5:$AO$62,2,0))</f>
        <v/>
      </c>
      <c r="C90" s="51"/>
      <c r="D90" s="70"/>
      <c r="E90" s="51"/>
      <c r="F90" s="51"/>
      <c r="G90" s="51"/>
      <c r="H90" s="94"/>
      <c r="I90" s="94"/>
      <c r="J90" s="94"/>
      <c r="K90" s="51"/>
      <c r="L90" s="204" t="str">
        <f>IF(K90=0,"",VLOOKUP(K90,男女入力!$AQ$5:$AR$6,2,0))</f>
        <v/>
      </c>
      <c r="M90" s="51"/>
      <c r="N90" s="51"/>
      <c r="O90" s="51"/>
      <c r="P90" s="71"/>
      <c r="Q90" s="51"/>
      <c r="R90" s="204" t="str">
        <f>IF(Q90=0,"",VLOOKUP(Q90,男女入力!$AC$5:$AD$99,2,0))</f>
        <v/>
      </c>
      <c r="S90" s="51"/>
      <c r="T90" s="70"/>
      <c r="U90" s="51"/>
      <c r="V90" s="204" t="str">
        <f>IF(U90=0,"",VLOOKUP(U90,男女入力!$AC$5:$AD$99,2,0))</f>
        <v/>
      </c>
      <c r="W90" s="72"/>
      <c r="X90" s="73"/>
      <c r="Y90" s="51"/>
      <c r="Z90" s="204" t="str">
        <f>IF(Y90=0,"",VLOOKUP(Y90,男女入力!$AF$5:$AG$21,2,0))</f>
        <v/>
      </c>
      <c r="AA90" s="72"/>
      <c r="AC90" s="53"/>
      <c r="AD90" s="53"/>
      <c r="AE90" s="67">
        <f t="shared" si="1"/>
        <v>0</v>
      </c>
    </row>
    <row r="91" spans="1:31" x14ac:dyDescent="0.15">
      <c r="A91" s="69">
        <v>87</v>
      </c>
      <c r="B91" s="204" t="str">
        <f>IF(C91=0,"",VLOOKUP(C91,男女入力!$AN$5:$AO$62,2,0))</f>
        <v/>
      </c>
      <c r="C91" s="51"/>
      <c r="D91" s="70"/>
      <c r="E91" s="51"/>
      <c r="F91" s="51"/>
      <c r="G91" s="51"/>
      <c r="H91" s="94"/>
      <c r="I91" s="94"/>
      <c r="J91" s="94"/>
      <c r="K91" s="51"/>
      <c r="L91" s="204" t="str">
        <f>IF(K91=0,"",VLOOKUP(K91,男女入力!$AQ$5:$AR$6,2,0))</f>
        <v/>
      </c>
      <c r="M91" s="51"/>
      <c r="N91" s="51"/>
      <c r="O91" s="51"/>
      <c r="P91" s="71"/>
      <c r="Q91" s="51"/>
      <c r="R91" s="204" t="str">
        <f>IF(Q91=0,"",VLOOKUP(Q91,男女入力!$AC$5:$AD$99,2,0))</f>
        <v/>
      </c>
      <c r="S91" s="51"/>
      <c r="T91" s="70"/>
      <c r="U91" s="51"/>
      <c r="V91" s="204" t="str">
        <f>IF(U91=0,"",VLOOKUP(U91,男女入力!$AC$5:$AD$99,2,0))</f>
        <v/>
      </c>
      <c r="W91" s="72"/>
      <c r="X91" s="73"/>
      <c r="Y91" s="51"/>
      <c r="Z91" s="204" t="str">
        <f>IF(Y91=0,"",VLOOKUP(Y91,男女入力!$AF$5:$AG$21,2,0))</f>
        <v/>
      </c>
      <c r="AA91" s="72"/>
      <c r="AC91" s="53"/>
      <c r="AD91" s="53"/>
      <c r="AE91" s="67">
        <f t="shared" si="1"/>
        <v>0</v>
      </c>
    </row>
    <row r="92" spans="1:31" x14ac:dyDescent="0.15">
      <c r="A92" s="69">
        <v>88</v>
      </c>
      <c r="B92" s="204" t="str">
        <f>IF(C92=0,"",VLOOKUP(C92,男女入力!$AN$5:$AO$62,2,0))</f>
        <v/>
      </c>
      <c r="C92" s="51"/>
      <c r="D92" s="70"/>
      <c r="E92" s="51"/>
      <c r="F92" s="51"/>
      <c r="G92" s="51"/>
      <c r="H92" s="94"/>
      <c r="I92" s="94"/>
      <c r="J92" s="94"/>
      <c r="K92" s="51"/>
      <c r="L92" s="204" t="str">
        <f>IF(K92=0,"",VLOOKUP(K92,男女入力!$AQ$5:$AR$6,2,0))</f>
        <v/>
      </c>
      <c r="M92" s="51"/>
      <c r="N92" s="51"/>
      <c r="O92" s="51"/>
      <c r="P92" s="71"/>
      <c r="Q92" s="51"/>
      <c r="R92" s="204" t="str">
        <f>IF(Q92=0,"",VLOOKUP(Q92,男女入力!$AC$5:$AD$99,2,0))</f>
        <v/>
      </c>
      <c r="S92" s="51"/>
      <c r="T92" s="70"/>
      <c r="U92" s="51"/>
      <c r="V92" s="204" t="str">
        <f>IF(U92=0,"",VLOOKUP(U92,男女入力!$AC$5:$AD$99,2,0))</f>
        <v/>
      </c>
      <c r="W92" s="72"/>
      <c r="X92" s="73"/>
      <c r="Y92" s="51"/>
      <c r="Z92" s="204" t="str">
        <f>IF(Y92=0,"",VLOOKUP(Y92,男女入力!$AF$5:$AG$21,2,0))</f>
        <v/>
      </c>
      <c r="AA92" s="72"/>
      <c r="AC92" s="53"/>
      <c r="AD92" s="53"/>
      <c r="AE92" s="67">
        <f t="shared" si="1"/>
        <v>0</v>
      </c>
    </row>
    <row r="93" spans="1:31" x14ac:dyDescent="0.15">
      <c r="A93" s="69">
        <v>89</v>
      </c>
      <c r="B93" s="204" t="str">
        <f>IF(C93=0,"",VLOOKUP(C93,男女入力!$AN$5:$AO$62,2,0))</f>
        <v/>
      </c>
      <c r="C93" s="51"/>
      <c r="D93" s="70"/>
      <c r="E93" s="51"/>
      <c r="F93" s="51"/>
      <c r="G93" s="51"/>
      <c r="H93" s="94"/>
      <c r="I93" s="94"/>
      <c r="J93" s="94"/>
      <c r="K93" s="51"/>
      <c r="L93" s="204" t="str">
        <f>IF(K93=0,"",VLOOKUP(K93,男女入力!$AQ$5:$AR$6,2,0))</f>
        <v/>
      </c>
      <c r="M93" s="51"/>
      <c r="N93" s="51"/>
      <c r="O93" s="51"/>
      <c r="P93" s="71"/>
      <c r="Q93" s="51"/>
      <c r="R93" s="204" t="str">
        <f>IF(Q93=0,"",VLOOKUP(Q93,男女入力!$AC$5:$AD$99,2,0))</f>
        <v/>
      </c>
      <c r="S93" s="51"/>
      <c r="T93" s="70"/>
      <c r="U93" s="51"/>
      <c r="V93" s="204" t="str">
        <f>IF(U93=0,"",VLOOKUP(U93,男女入力!$AC$5:$AD$99,2,0))</f>
        <v/>
      </c>
      <c r="W93" s="72"/>
      <c r="X93" s="73"/>
      <c r="Y93" s="51"/>
      <c r="Z93" s="204" t="str">
        <f>IF(Y93=0,"",VLOOKUP(Y93,男女入力!$AF$5:$AG$21,2,0))</f>
        <v/>
      </c>
      <c r="AA93" s="72"/>
      <c r="AC93" s="53"/>
      <c r="AD93" s="53"/>
      <c r="AE93" s="67">
        <f t="shared" si="1"/>
        <v>0</v>
      </c>
    </row>
    <row r="94" spans="1:31" x14ac:dyDescent="0.15">
      <c r="A94" s="69">
        <v>90</v>
      </c>
      <c r="B94" s="204" t="str">
        <f>IF(C94=0,"",VLOOKUP(C94,男女入力!$AN$5:$AO$62,2,0))</f>
        <v/>
      </c>
      <c r="C94" s="51"/>
      <c r="D94" s="70"/>
      <c r="E94" s="51"/>
      <c r="F94" s="51"/>
      <c r="G94" s="51"/>
      <c r="H94" s="94"/>
      <c r="I94" s="94"/>
      <c r="J94" s="94"/>
      <c r="K94" s="51"/>
      <c r="L94" s="204" t="str">
        <f>IF(K94=0,"",VLOOKUP(K94,男女入力!$AQ$5:$AR$6,2,0))</f>
        <v/>
      </c>
      <c r="M94" s="51"/>
      <c r="N94" s="51"/>
      <c r="O94" s="51"/>
      <c r="P94" s="71"/>
      <c r="Q94" s="51"/>
      <c r="R94" s="204" t="str">
        <f>IF(Q94=0,"",VLOOKUP(Q94,男女入力!$AC$5:$AD$99,2,0))</f>
        <v/>
      </c>
      <c r="S94" s="51"/>
      <c r="T94" s="70"/>
      <c r="U94" s="51"/>
      <c r="V94" s="204" t="str">
        <f>IF(U94=0,"",VLOOKUP(U94,男女入力!$AC$5:$AD$99,2,0))</f>
        <v/>
      </c>
      <c r="W94" s="72"/>
      <c r="X94" s="73"/>
      <c r="Y94" s="51"/>
      <c r="Z94" s="204" t="str">
        <f>IF(Y94=0,"",VLOOKUP(Y94,男女入力!$AF$5:$AG$21,2,0))</f>
        <v/>
      </c>
      <c r="AA94" s="72"/>
      <c r="AC94" s="53"/>
      <c r="AD94" s="53"/>
      <c r="AE94" s="67">
        <f t="shared" si="1"/>
        <v>0</v>
      </c>
    </row>
    <row r="95" spans="1:31" x14ac:dyDescent="0.15">
      <c r="A95" s="69">
        <v>91</v>
      </c>
      <c r="B95" s="204" t="str">
        <f>IF(C95=0,"",VLOOKUP(C95,男女入力!$AN$5:$AO$62,2,0))</f>
        <v/>
      </c>
      <c r="C95" s="51"/>
      <c r="D95" s="70"/>
      <c r="E95" s="51"/>
      <c r="F95" s="51"/>
      <c r="G95" s="51"/>
      <c r="H95" s="94"/>
      <c r="I95" s="94"/>
      <c r="J95" s="94"/>
      <c r="K95" s="51"/>
      <c r="L95" s="204" t="str">
        <f>IF(K95=0,"",VLOOKUP(K95,男女入力!$AQ$5:$AR$6,2,0))</f>
        <v/>
      </c>
      <c r="M95" s="51"/>
      <c r="N95" s="51"/>
      <c r="O95" s="51"/>
      <c r="P95" s="71"/>
      <c r="Q95" s="51"/>
      <c r="R95" s="204" t="str">
        <f>IF(Q95=0,"",VLOOKUP(Q95,男女入力!$AC$5:$AD$99,2,0))</f>
        <v/>
      </c>
      <c r="S95" s="51"/>
      <c r="T95" s="70"/>
      <c r="U95" s="51"/>
      <c r="V95" s="204" t="str">
        <f>IF(U95=0,"",VLOOKUP(U95,男女入力!$AC$5:$AD$99,2,0))</f>
        <v/>
      </c>
      <c r="W95" s="72"/>
      <c r="X95" s="73"/>
      <c r="Y95" s="51"/>
      <c r="Z95" s="204" t="str">
        <f>IF(Y95=0,"",VLOOKUP(Y95,男女入力!$AF$5:$AG$21,2,0))</f>
        <v/>
      </c>
      <c r="AA95" s="72"/>
      <c r="AC95" s="53"/>
      <c r="AD95" s="53"/>
      <c r="AE95" s="67">
        <f t="shared" si="1"/>
        <v>0</v>
      </c>
    </row>
    <row r="96" spans="1:31" x14ac:dyDescent="0.15">
      <c r="A96" s="69">
        <v>92</v>
      </c>
      <c r="B96" s="204" t="str">
        <f>IF(C96=0,"",VLOOKUP(C96,男女入力!$AN$5:$AO$62,2,0))</f>
        <v/>
      </c>
      <c r="C96" s="51"/>
      <c r="D96" s="70"/>
      <c r="E96" s="51"/>
      <c r="F96" s="51"/>
      <c r="G96" s="51"/>
      <c r="H96" s="94"/>
      <c r="I96" s="94"/>
      <c r="J96" s="94"/>
      <c r="K96" s="51"/>
      <c r="L96" s="204" t="str">
        <f>IF(K96=0,"",VLOOKUP(K96,男女入力!$AQ$5:$AR$6,2,0))</f>
        <v/>
      </c>
      <c r="M96" s="51"/>
      <c r="N96" s="51"/>
      <c r="O96" s="51"/>
      <c r="P96" s="71"/>
      <c r="Q96" s="51"/>
      <c r="R96" s="204" t="str">
        <f>IF(Q96=0,"",VLOOKUP(Q96,男女入力!$AC$5:$AD$99,2,0))</f>
        <v/>
      </c>
      <c r="S96" s="51"/>
      <c r="T96" s="70"/>
      <c r="U96" s="51"/>
      <c r="V96" s="204" t="str">
        <f>IF(U96=0,"",VLOOKUP(U96,男女入力!$AC$5:$AD$99,2,0))</f>
        <v/>
      </c>
      <c r="W96" s="72"/>
      <c r="X96" s="73"/>
      <c r="Y96" s="51"/>
      <c r="Z96" s="204" t="str">
        <f>IF(Y96=0,"",VLOOKUP(Y96,男女入力!$AF$5:$AG$21,2,0))</f>
        <v/>
      </c>
      <c r="AA96" s="72"/>
      <c r="AC96" s="53"/>
      <c r="AD96" s="53"/>
      <c r="AE96" s="67">
        <f t="shared" si="1"/>
        <v>0</v>
      </c>
    </row>
    <row r="97" spans="1:31" x14ac:dyDescent="0.15">
      <c r="A97" s="69">
        <v>93</v>
      </c>
      <c r="B97" s="204" t="str">
        <f>IF(C97=0,"",VLOOKUP(C97,男女入力!$AN$5:$AO$62,2,0))</f>
        <v/>
      </c>
      <c r="C97" s="51"/>
      <c r="D97" s="70"/>
      <c r="E97" s="51"/>
      <c r="F97" s="51"/>
      <c r="G97" s="51"/>
      <c r="H97" s="94"/>
      <c r="I97" s="94"/>
      <c r="J97" s="94"/>
      <c r="K97" s="51"/>
      <c r="L97" s="204" t="str">
        <f>IF(K97=0,"",VLOOKUP(K97,男女入力!$AQ$5:$AR$6,2,0))</f>
        <v/>
      </c>
      <c r="M97" s="51"/>
      <c r="N97" s="51"/>
      <c r="O97" s="51"/>
      <c r="P97" s="71"/>
      <c r="Q97" s="51"/>
      <c r="R97" s="204" t="str">
        <f>IF(Q97=0,"",VLOOKUP(Q97,男女入力!$AC$5:$AD$99,2,0))</f>
        <v/>
      </c>
      <c r="S97" s="51"/>
      <c r="T97" s="70"/>
      <c r="U97" s="51"/>
      <c r="V97" s="204" t="str">
        <f>IF(U97=0,"",VLOOKUP(U97,男女入力!$AC$5:$AD$99,2,0))</f>
        <v/>
      </c>
      <c r="W97" s="72"/>
      <c r="X97" s="73"/>
      <c r="Y97" s="51"/>
      <c r="Z97" s="204" t="str">
        <f>IF(Y97=0,"",VLOOKUP(Y97,男女入力!$AF$5:$AG$21,2,0))</f>
        <v/>
      </c>
      <c r="AA97" s="72"/>
      <c r="AC97" s="53"/>
      <c r="AD97" s="53"/>
      <c r="AE97" s="67">
        <f t="shared" si="1"/>
        <v>0</v>
      </c>
    </row>
    <row r="98" spans="1:31" x14ac:dyDescent="0.15">
      <c r="A98" s="69">
        <v>94</v>
      </c>
      <c r="B98" s="204" t="str">
        <f>IF(C98=0,"",VLOOKUP(C98,男女入力!$AN$5:$AO$62,2,0))</f>
        <v/>
      </c>
      <c r="C98" s="51"/>
      <c r="D98" s="70"/>
      <c r="E98" s="51"/>
      <c r="F98" s="51"/>
      <c r="G98" s="51"/>
      <c r="H98" s="94"/>
      <c r="I98" s="94"/>
      <c r="J98" s="94"/>
      <c r="K98" s="51"/>
      <c r="L98" s="204" t="str">
        <f>IF(K98=0,"",VLOOKUP(K98,男女入力!$AQ$5:$AR$6,2,0))</f>
        <v/>
      </c>
      <c r="M98" s="51"/>
      <c r="N98" s="51"/>
      <c r="O98" s="51"/>
      <c r="P98" s="71"/>
      <c r="Q98" s="51"/>
      <c r="R98" s="204" t="str">
        <f>IF(Q98=0,"",VLOOKUP(Q98,男女入力!$AC$5:$AD$99,2,0))</f>
        <v/>
      </c>
      <c r="S98" s="51"/>
      <c r="T98" s="70"/>
      <c r="U98" s="51"/>
      <c r="V98" s="204" t="str">
        <f>IF(U98=0,"",VLOOKUP(U98,男女入力!$AC$5:$AD$99,2,0))</f>
        <v/>
      </c>
      <c r="W98" s="72"/>
      <c r="X98" s="73"/>
      <c r="Y98" s="51"/>
      <c r="Z98" s="204" t="str">
        <f>IF(Y98=0,"",VLOOKUP(Y98,男女入力!$AF$5:$AG$21,2,0))</f>
        <v/>
      </c>
      <c r="AA98" s="72"/>
      <c r="AC98" s="53"/>
      <c r="AD98" s="53"/>
      <c r="AE98" s="67">
        <f t="shared" si="1"/>
        <v>0</v>
      </c>
    </row>
    <row r="99" spans="1:31" x14ac:dyDescent="0.15">
      <c r="A99" s="69">
        <v>95</v>
      </c>
      <c r="B99" s="204" t="str">
        <f>IF(C99=0,"",VLOOKUP(C99,男女入力!$AN$5:$AO$62,2,0))</f>
        <v/>
      </c>
      <c r="C99" s="51"/>
      <c r="D99" s="70"/>
      <c r="E99" s="51"/>
      <c r="F99" s="51"/>
      <c r="G99" s="51"/>
      <c r="H99" s="94"/>
      <c r="I99" s="94"/>
      <c r="J99" s="94"/>
      <c r="K99" s="51"/>
      <c r="L99" s="204" t="str">
        <f>IF(K99=0,"",VLOOKUP(K99,男女入力!$AQ$5:$AR$6,2,0))</f>
        <v/>
      </c>
      <c r="M99" s="51"/>
      <c r="N99" s="51"/>
      <c r="O99" s="51"/>
      <c r="P99" s="71"/>
      <c r="Q99" s="51"/>
      <c r="R99" s="204" t="str">
        <f>IF(Q99=0,"",VLOOKUP(Q99,男女入力!$AC$5:$AD$99,2,0))</f>
        <v/>
      </c>
      <c r="S99" s="51"/>
      <c r="T99" s="70"/>
      <c r="U99" s="51"/>
      <c r="V99" s="204" t="str">
        <f>IF(U99=0,"",VLOOKUP(U99,男女入力!$AC$5:$AD$99,2,0))</f>
        <v/>
      </c>
      <c r="W99" s="72"/>
      <c r="X99" s="73"/>
      <c r="Y99" s="51"/>
      <c r="Z99" s="204" t="str">
        <f>IF(Y99=0,"",VLOOKUP(Y99,男女入力!$AF$5:$AG$21,2,0))</f>
        <v/>
      </c>
      <c r="AA99" s="72"/>
      <c r="AC99" s="53"/>
      <c r="AD99" s="53"/>
      <c r="AE99" s="67">
        <f t="shared" si="1"/>
        <v>0</v>
      </c>
    </row>
    <row r="100" spans="1:31" x14ac:dyDescent="0.15">
      <c r="A100" s="69">
        <v>96</v>
      </c>
      <c r="B100" s="204" t="str">
        <f>IF(C100=0,"",VLOOKUP(C100,男女入力!$AN$5:$AO$62,2,0))</f>
        <v/>
      </c>
      <c r="C100" s="51"/>
      <c r="D100" s="70"/>
      <c r="E100" s="51"/>
      <c r="F100" s="51"/>
      <c r="G100" s="51"/>
      <c r="H100" s="94"/>
      <c r="I100" s="94"/>
      <c r="J100" s="94"/>
      <c r="K100" s="51"/>
      <c r="L100" s="204" t="str">
        <f>IF(K100=0,"",VLOOKUP(K100,男女入力!$AQ$5:$AR$6,2,0))</f>
        <v/>
      </c>
      <c r="M100" s="51"/>
      <c r="N100" s="51"/>
      <c r="O100" s="51"/>
      <c r="P100" s="71"/>
      <c r="Q100" s="51"/>
      <c r="R100" s="204" t="str">
        <f>IF(Q100=0,"",VLOOKUP(Q100,男女入力!$AC$5:$AD$99,2,0))</f>
        <v/>
      </c>
      <c r="S100" s="51"/>
      <c r="T100" s="70"/>
      <c r="U100" s="51"/>
      <c r="V100" s="204" t="str">
        <f>IF(U100=0,"",VLOOKUP(U100,男女入力!$AC$5:$AD$99,2,0))</f>
        <v/>
      </c>
      <c r="W100" s="72"/>
      <c r="X100" s="73"/>
      <c r="Y100" s="51"/>
      <c r="Z100" s="204" t="str">
        <f>IF(Y100=0,"",VLOOKUP(Y100,男女入力!$AF$5:$AG$21,2,0))</f>
        <v/>
      </c>
      <c r="AA100" s="72"/>
      <c r="AC100" s="54"/>
      <c r="AD100" s="54"/>
    </row>
    <row r="101" spans="1:31" x14ac:dyDescent="0.15">
      <c r="A101" s="69">
        <v>97</v>
      </c>
      <c r="B101" s="204" t="str">
        <f>IF(C101=0,"",VLOOKUP(C101,男女入力!$AN$5:$AO$62,2,0))</f>
        <v/>
      </c>
      <c r="C101" s="51"/>
      <c r="D101" s="70"/>
      <c r="E101" s="51"/>
      <c r="F101" s="51"/>
      <c r="G101" s="51"/>
      <c r="H101" s="94"/>
      <c r="I101" s="94"/>
      <c r="J101" s="94"/>
      <c r="K101" s="51"/>
      <c r="L101" s="204" t="str">
        <f>IF(K101=0,"",VLOOKUP(K101,男女入力!$AQ$5:$AR$6,2,0))</f>
        <v/>
      </c>
      <c r="M101" s="51"/>
      <c r="N101" s="51"/>
      <c r="O101" s="51"/>
      <c r="P101" s="71"/>
      <c r="Q101" s="51"/>
      <c r="R101" s="204" t="str">
        <f>IF(Q101=0,"",VLOOKUP(Q101,男女入力!$AC$5:$AD$99,2,0))</f>
        <v/>
      </c>
      <c r="S101" s="51"/>
      <c r="T101" s="70"/>
      <c r="U101" s="51"/>
      <c r="V101" s="204" t="str">
        <f>IF(U101=0,"",VLOOKUP(U101,男女入力!$AC$5:$AD$99,2,0))</f>
        <v/>
      </c>
      <c r="W101" s="72"/>
      <c r="X101" s="73"/>
      <c r="Y101" s="51"/>
      <c r="Z101" s="204" t="str">
        <f>IF(Y101=0,"",VLOOKUP(Y101,男女入力!$AF$5:$AG$21,2,0))</f>
        <v/>
      </c>
      <c r="AA101" s="72"/>
      <c r="AC101" s="54"/>
      <c r="AD101" s="54"/>
    </row>
    <row r="102" spans="1:31" x14ac:dyDescent="0.15">
      <c r="A102" s="69">
        <v>98</v>
      </c>
      <c r="B102" s="204" t="str">
        <f>IF(C102=0,"",VLOOKUP(C102,男女入力!$AN$5:$AO$62,2,0))</f>
        <v/>
      </c>
      <c r="C102" s="51"/>
      <c r="D102" s="70"/>
      <c r="E102" s="51"/>
      <c r="F102" s="51"/>
      <c r="G102" s="51"/>
      <c r="H102" s="94"/>
      <c r="I102" s="94"/>
      <c r="J102" s="94"/>
      <c r="K102" s="51"/>
      <c r="L102" s="204" t="str">
        <f>IF(K102=0,"",VLOOKUP(K102,男女入力!$AQ$5:$AR$6,2,0))</f>
        <v/>
      </c>
      <c r="M102" s="51"/>
      <c r="N102" s="51"/>
      <c r="O102" s="51"/>
      <c r="P102" s="71"/>
      <c r="Q102" s="51"/>
      <c r="R102" s="204" t="str">
        <f>IF(Q102=0,"",VLOOKUP(Q102,男女入力!$AC$5:$AD$99,2,0))</f>
        <v/>
      </c>
      <c r="S102" s="51"/>
      <c r="T102" s="70"/>
      <c r="U102" s="51"/>
      <c r="V102" s="204" t="str">
        <f>IF(U102=0,"",VLOOKUP(U102,男女入力!$AC$5:$AD$99,2,0))</f>
        <v/>
      </c>
      <c r="W102" s="72"/>
      <c r="X102" s="73"/>
      <c r="Y102" s="51"/>
      <c r="Z102" s="204" t="str">
        <f>IF(Y102=0,"",VLOOKUP(Y102,男女入力!$AF$5:$AG$21,2,0))</f>
        <v/>
      </c>
      <c r="AA102" s="72"/>
      <c r="AC102" s="54"/>
      <c r="AD102" s="54"/>
    </row>
    <row r="103" spans="1:31" x14ac:dyDescent="0.15">
      <c r="A103" s="69">
        <v>99</v>
      </c>
      <c r="B103" s="204" t="str">
        <f>IF(C103=0,"",VLOOKUP(C103,男女入力!$AN$5:$AO$62,2,0))</f>
        <v/>
      </c>
      <c r="C103" s="51"/>
      <c r="D103" s="70"/>
      <c r="E103" s="51"/>
      <c r="F103" s="51"/>
      <c r="G103" s="51"/>
      <c r="H103" s="94"/>
      <c r="I103" s="94"/>
      <c r="J103" s="94"/>
      <c r="K103" s="51"/>
      <c r="L103" s="204" t="str">
        <f>IF(K103=0,"",VLOOKUP(K103,男女入力!$AQ$5:$AR$6,2,0))</f>
        <v/>
      </c>
      <c r="M103" s="51"/>
      <c r="N103" s="51"/>
      <c r="O103" s="51"/>
      <c r="P103" s="71"/>
      <c r="Q103" s="51"/>
      <c r="R103" s="204" t="str">
        <f>IF(Q103=0,"",VLOOKUP(Q103,男女入力!$AC$5:$AD$99,2,0))</f>
        <v/>
      </c>
      <c r="S103" s="51"/>
      <c r="T103" s="70"/>
      <c r="U103" s="51"/>
      <c r="V103" s="204" t="str">
        <f>IF(U103=0,"",VLOOKUP(U103,男女入力!$AC$5:$AD$99,2,0))</f>
        <v/>
      </c>
      <c r="W103" s="72"/>
      <c r="X103" s="73"/>
      <c r="Y103" s="51"/>
      <c r="Z103" s="204" t="str">
        <f>IF(Y103=0,"",VLOOKUP(Y103,男女入力!$AF$5:$AG$21,2,0))</f>
        <v/>
      </c>
      <c r="AA103" s="72"/>
      <c r="AC103" s="54"/>
      <c r="AD103" s="54"/>
    </row>
    <row r="104" spans="1:31" x14ac:dyDescent="0.15">
      <c r="A104" s="69">
        <v>100</v>
      </c>
      <c r="B104" s="204" t="str">
        <f>IF(C104=0,"",VLOOKUP(C104,男女入力!$AN$5:$AO$62,2,0))</f>
        <v/>
      </c>
      <c r="C104" s="51"/>
      <c r="D104" s="70"/>
      <c r="E104" s="51"/>
      <c r="F104" s="51"/>
      <c r="G104" s="51"/>
      <c r="H104" s="94"/>
      <c r="I104" s="94"/>
      <c r="J104" s="94"/>
      <c r="K104" s="51"/>
      <c r="L104" s="204" t="str">
        <f>IF(K104=0,"",VLOOKUP(K104,男女入力!$AQ$5:$AR$6,2,0))</f>
        <v/>
      </c>
      <c r="M104" s="51"/>
      <c r="N104" s="51"/>
      <c r="O104" s="51"/>
      <c r="P104" s="71"/>
      <c r="Q104" s="51"/>
      <c r="R104" s="204" t="str">
        <f>IF(Q104=0,"",VLOOKUP(Q104,男女入力!$AC$5:$AD$99,2,0))</f>
        <v/>
      </c>
      <c r="S104" s="51"/>
      <c r="T104" s="70"/>
      <c r="U104" s="51"/>
      <c r="V104" s="204" t="str">
        <f>IF(U104=0,"",VLOOKUP(U104,男女入力!$AC$5:$AD$99,2,0))</f>
        <v/>
      </c>
      <c r="W104" s="72"/>
      <c r="X104" s="73"/>
      <c r="Y104" s="51"/>
      <c r="Z104" s="204" t="str">
        <f>IF(Y104=0,"",VLOOKUP(Y104,男女入力!$AF$5:$AG$21,2,0))</f>
        <v/>
      </c>
      <c r="AA104" s="72"/>
      <c r="AC104" s="54"/>
      <c r="AD104" s="54"/>
    </row>
    <row r="105" spans="1:31" x14ac:dyDescent="0.15">
      <c r="A105" s="69" t="s">
        <v>376</v>
      </c>
      <c r="B105" s="204"/>
      <c r="C105" s="51"/>
      <c r="D105" s="70"/>
      <c r="E105" s="51"/>
      <c r="F105" s="51"/>
      <c r="G105" s="51"/>
      <c r="H105" s="94"/>
      <c r="I105" s="94"/>
      <c r="J105" s="94"/>
      <c r="K105" s="51"/>
      <c r="L105" s="204"/>
      <c r="M105" s="51"/>
      <c r="N105" s="51"/>
      <c r="O105" s="51"/>
      <c r="P105" s="71"/>
      <c r="Q105" s="51"/>
      <c r="R105" s="204"/>
      <c r="S105" s="51"/>
      <c r="T105" s="70"/>
      <c r="U105" s="51"/>
      <c r="V105" s="204"/>
      <c r="W105" s="72"/>
      <c r="X105" s="73"/>
      <c r="Y105" s="51"/>
      <c r="Z105" s="204"/>
      <c r="AA105" s="72"/>
      <c r="AC105" s="54"/>
      <c r="AD105" s="54"/>
    </row>
    <row r="106" spans="1:31" x14ac:dyDescent="0.15">
      <c r="O106" s="56"/>
      <c r="AC106" s="54"/>
      <c r="AD106" s="54"/>
    </row>
    <row r="107" spans="1:31" x14ac:dyDescent="0.15">
      <c r="O107" s="56"/>
      <c r="AC107" s="54"/>
      <c r="AD107" s="54"/>
    </row>
    <row r="108" spans="1:31" x14ac:dyDescent="0.15">
      <c r="O108" s="56"/>
      <c r="AC108" s="54"/>
      <c r="AD108" s="54"/>
    </row>
    <row r="109" spans="1:31" x14ac:dyDescent="0.15">
      <c r="O109" s="56"/>
      <c r="AC109" s="54"/>
      <c r="AD109" s="54"/>
    </row>
    <row r="110" spans="1:31" x14ac:dyDescent="0.15">
      <c r="O110" s="56"/>
      <c r="AC110" s="54"/>
      <c r="AD110" s="54"/>
    </row>
    <row r="111" spans="1:31" x14ac:dyDescent="0.15">
      <c r="O111" s="56"/>
      <c r="AC111" s="54"/>
      <c r="AD111" s="54"/>
    </row>
    <row r="112" spans="1:31" x14ac:dyDescent="0.15">
      <c r="O112" s="56"/>
      <c r="AC112" s="54"/>
      <c r="AD112" s="54"/>
    </row>
    <row r="113" spans="15:30" x14ac:dyDescent="0.15">
      <c r="O113" s="56"/>
      <c r="AC113" s="54"/>
      <c r="AD113" s="54"/>
    </row>
    <row r="114" spans="15:30" x14ac:dyDescent="0.15">
      <c r="O114" s="56"/>
    </row>
    <row r="115" spans="15:30" x14ac:dyDescent="0.15">
      <c r="O115" s="56"/>
    </row>
    <row r="116" spans="15:30" x14ac:dyDescent="0.15">
      <c r="O116" s="56"/>
    </row>
    <row r="117" spans="15:30" x14ac:dyDescent="0.15">
      <c r="O117" s="56"/>
    </row>
    <row r="118" spans="15:30" x14ac:dyDescent="0.15">
      <c r="O118" s="56"/>
    </row>
    <row r="119" spans="15:30" x14ac:dyDescent="0.15">
      <c r="O119" s="56"/>
    </row>
    <row r="120" spans="15:30" x14ac:dyDescent="0.15">
      <c r="O120" s="56"/>
    </row>
    <row r="121" spans="15:30" x14ac:dyDescent="0.15">
      <c r="O121" s="56"/>
    </row>
    <row r="122" spans="15:30" x14ac:dyDescent="0.15">
      <c r="O122" s="56"/>
    </row>
    <row r="123" spans="15:30" x14ac:dyDescent="0.15">
      <c r="O123" s="56"/>
    </row>
    <row r="124" spans="15:30" x14ac:dyDescent="0.15">
      <c r="O124" s="56"/>
    </row>
    <row r="125" spans="15:30" x14ac:dyDescent="0.15">
      <c r="O125" s="56"/>
    </row>
    <row r="126" spans="15:30" x14ac:dyDescent="0.15">
      <c r="O126" s="56"/>
    </row>
    <row r="127" spans="15:30" x14ac:dyDescent="0.15">
      <c r="O127" s="56"/>
    </row>
    <row r="128" spans="15:30" x14ac:dyDescent="0.15">
      <c r="O128" s="56"/>
    </row>
    <row r="129" spans="15:15" x14ac:dyDescent="0.15">
      <c r="O129" s="56"/>
    </row>
    <row r="130" spans="15:15" x14ac:dyDescent="0.15">
      <c r="O130" s="56"/>
    </row>
    <row r="131" spans="15:15" x14ac:dyDescent="0.15">
      <c r="O131" s="56"/>
    </row>
    <row r="132" spans="15:15" x14ac:dyDescent="0.15">
      <c r="O132" s="56"/>
    </row>
    <row r="133" spans="15:15" x14ac:dyDescent="0.15">
      <c r="O133" s="56"/>
    </row>
    <row r="134" spans="15:15" x14ac:dyDescent="0.15">
      <c r="O134" s="56"/>
    </row>
    <row r="135" spans="15:15" x14ac:dyDescent="0.15">
      <c r="O135" s="56"/>
    </row>
    <row r="136" spans="15:15" x14ac:dyDescent="0.15">
      <c r="O136" s="56"/>
    </row>
    <row r="137" spans="15:15" x14ac:dyDescent="0.15">
      <c r="O137" s="56"/>
    </row>
    <row r="138" spans="15:15" x14ac:dyDescent="0.15">
      <c r="O138" s="56"/>
    </row>
    <row r="139" spans="15:15" x14ac:dyDescent="0.15">
      <c r="O139" s="56"/>
    </row>
    <row r="140" spans="15:15" x14ac:dyDescent="0.15">
      <c r="O140" s="56"/>
    </row>
    <row r="141" spans="15:15" x14ac:dyDescent="0.15">
      <c r="O141" s="56"/>
    </row>
    <row r="142" spans="15:15" x14ac:dyDescent="0.15">
      <c r="O142" s="56"/>
    </row>
    <row r="143" spans="15:15" x14ac:dyDescent="0.15">
      <c r="O143" s="56"/>
    </row>
    <row r="144" spans="15:15" x14ac:dyDescent="0.15">
      <c r="O144" s="56"/>
    </row>
    <row r="145" spans="15:15" x14ac:dyDescent="0.15">
      <c r="O145" s="56"/>
    </row>
    <row r="146" spans="15:15" x14ac:dyDescent="0.15">
      <c r="O146" s="56"/>
    </row>
    <row r="147" spans="15:15" x14ac:dyDescent="0.15">
      <c r="O147" s="56"/>
    </row>
    <row r="148" spans="15:15" x14ac:dyDescent="0.15">
      <c r="O148" s="56"/>
    </row>
    <row r="149" spans="15:15" x14ac:dyDescent="0.15">
      <c r="O149" s="56"/>
    </row>
    <row r="150" spans="15:15" x14ac:dyDescent="0.15">
      <c r="O150" s="56"/>
    </row>
    <row r="151" spans="15:15" x14ac:dyDescent="0.15">
      <c r="O151" s="56"/>
    </row>
    <row r="152" spans="15:15" x14ac:dyDescent="0.15">
      <c r="O152" s="56"/>
    </row>
    <row r="153" spans="15:15" x14ac:dyDescent="0.15">
      <c r="O153" s="56"/>
    </row>
    <row r="154" spans="15:15" x14ac:dyDescent="0.15">
      <c r="O154" s="56"/>
    </row>
    <row r="155" spans="15:15" x14ac:dyDescent="0.15">
      <c r="O155" s="56"/>
    </row>
    <row r="156" spans="15:15" x14ac:dyDescent="0.15">
      <c r="O156" s="56"/>
    </row>
    <row r="157" spans="15:15" x14ac:dyDescent="0.15">
      <c r="O157" s="56"/>
    </row>
    <row r="158" spans="15:15" x14ac:dyDescent="0.15">
      <c r="O158" s="56"/>
    </row>
    <row r="159" spans="15:15" x14ac:dyDescent="0.15">
      <c r="O159" s="56"/>
    </row>
    <row r="160" spans="15:15" x14ac:dyDescent="0.15">
      <c r="O160" s="56"/>
    </row>
    <row r="161" spans="15:15" x14ac:dyDescent="0.15">
      <c r="O161" s="56"/>
    </row>
    <row r="162" spans="15:15" x14ac:dyDescent="0.15">
      <c r="O162" s="56"/>
    </row>
    <row r="163" spans="15:15" x14ac:dyDescent="0.15">
      <c r="O163" s="56"/>
    </row>
    <row r="164" spans="15:15" x14ac:dyDescent="0.15">
      <c r="O164" s="56"/>
    </row>
    <row r="165" spans="15:15" x14ac:dyDescent="0.15">
      <c r="O165" s="56"/>
    </row>
    <row r="166" spans="15:15" x14ac:dyDescent="0.15">
      <c r="O166" s="56"/>
    </row>
    <row r="167" spans="15:15" x14ac:dyDescent="0.15">
      <c r="O167" s="56"/>
    </row>
    <row r="168" spans="15:15" x14ac:dyDescent="0.15">
      <c r="O168" s="56"/>
    </row>
    <row r="169" spans="15:15" x14ac:dyDescent="0.15">
      <c r="O169" s="56"/>
    </row>
    <row r="170" spans="15:15" x14ac:dyDescent="0.15">
      <c r="O170" s="56"/>
    </row>
    <row r="171" spans="15:15" x14ac:dyDescent="0.15">
      <c r="O171" s="56"/>
    </row>
    <row r="172" spans="15:15" x14ac:dyDescent="0.15">
      <c r="O172" s="56"/>
    </row>
    <row r="173" spans="15:15" x14ac:dyDescent="0.15">
      <c r="O173" s="56"/>
    </row>
    <row r="174" spans="15:15" x14ac:dyDescent="0.15">
      <c r="O174" s="56"/>
    </row>
    <row r="175" spans="15:15" x14ac:dyDescent="0.15">
      <c r="O175" s="56"/>
    </row>
    <row r="176" spans="15:15" x14ac:dyDescent="0.15">
      <c r="O176" s="56"/>
    </row>
    <row r="177" spans="15:15" x14ac:dyDescent="0.15">
      <c r="O177" s="56"/>
    </row>
    <row r="178" spans="15:15" x14ac:dyDescent="0.15">
      <c r="O178" s="56"/>
    </row>
    <row r="179" spans="15:15" x14ac:dyDescent="0.15">
      <c r="O179" s="56"/>
    </row>
    <row r="180" spans="15:15" x14ac:dyDescent="0.15">
      <c r="O180" s="56"/>
    </row>
    <row r="181" spans="15:15" x14ac:dyDescent="0.15">
      <c r="O181" s="56"/>
    </row>
    <row r="182" spans="15:15" x14ac:dyDescent="0.15">
      <c r="O182" s="56"/>
    </row>
    <row r="183" spans="15:15" x14ac:dyDescent="0.15">
      <c r="O183" s="56"/>
    </row>
    <row r="184" spans="15:15" x14ac:dyDescent="0.15">
      <c r="O184" s="56"/>
    </row>
    <row r="185" spans="15:15" x14ac:dyDescent="0.15">
      <c r="O185" s="56"/>
    </row>
    <row r="186" spans="15:15" x14ac:dyDescent="0.15">
      <c r="O186" s="56"/>
    </row>
    <row r="187" spans="15:15" x14ac:dyDescent="0.15">
      <c r="O187" s="56"/>
    </row>
    <row r="188" spans="15:15" x14ac:dyDescent="0.15">
      <c r="O188" s="56"/>
    </row>
    <row r="189" spans="15:15" x14ac:dyDescent="0.15">
      <c r="O189" s="56"/>
    </row>
    <row r="190" spans="15:15" x14ac:dyDescent="0.15">
      <c r="O190" s="56"/>
    </row>
    <row r="191" spans="15:15" x14ac:dyDescent="0.15">
      <c r="O191" s="56"/>
    </row>
    <row r="192" spans="15:15" x14ac:dyDescent="0.15">
      <c r="O192" s="56"/>
    </row>
    <row r="193" spans="15:15" x14ac:dyDescent="0.15">
      <c r="O193" s="56"/>
    </row>
    <row r="194" spans="15:15" x14ac:dyDescent="0.15">
      <c r="O194" s="56"/>
    </row>
    <row r="195" spans="15:15" x14ac:dyDescent="0.15">
      <c r="O195" s="56"/>
    </row>
    <row r="196" spans="15:15" x14ac:dyDescent="0.15">
      <c r="O196" s="56"/>
    </row>
    <row r="197" spans="15:15" x14ac:dyDescent="0.15">
      <c r="O197" s="56"/>
    </row>
    <row r="198" spans="15:15" x14ac:dyDescent="0.15">
      <c r="O198" s="56"/>
    </row>
    <row r="199" spans="15:15" x14ac:dyDescent="0.15">
      <c r="O199" s="56"/>
    </row>
    <row r="200" spans="15:15" x14ac:dyDescent="0.15">
      <c r="O200" s="56"/>
    </row>
    <row r="201" spans="15:15" x14ac:dyDescent="0.15">
      <c r="O201" s="56"/>
    </row>
    <row r="202" spans="15:15" x14ac:dyDescent="0.15">
      <c r="O202" s="56"/>
    </row>
    <row r="203" spans="15:15" x14ac:dyDescent="0.15">
      <c r="O203" s="56"/>
    </row>
    <row r="204" spans="15:15" x14ac:dyDescent="0.15">
      <c r="O204" s="56"/>
    </row>
    <row r="205" spans="15:15" x14ac:dyDescent="0.15">
      <c r="O205" s="56"/>
    </row>
    <row r="206" spans="15:15" x14ac:dyDescent="0.15">
      <c r="O206" s="56"/>
    </row>
    <row r="207" spans="15:15" x14ac:dyDescent="0.15">
      <c r="O207" s="56"/>
    </row>
    <row r="208" spans="15:15" x14ac:dyDescent="0.15">
      <c r="O208" s="56"/>
    </row>
    <row r="209" spans="15:15" x14ac:dyDescent="0.15">
      <c r="O209" s="56"/>
    </row>
    <row r="210" spans="15:15" x14ac:dyDescent="0.15">
      <c r="O210" s="56"/>
    </row>
    <row r="211" spans="15:15" x14ac:dyDescent="0.15">
      <c r="O211" s="56"/>
    </row>
    <row r="212" spans="15:15" x14ac:dyDescent="0.15">
      <c r="O212" s="56"/>
    </row>
    <row r="213" spans="15:15" x14ac:dyDescent="0.15">
      <c r="O213" s="56"/>
    </row>
    <row r="214" spans="15:15" x14ac:dyDescent="0.15">
      <c r="O214" s="56"/>
    </row>
    <row r="215" spans="15:15" x14ac:dyDescent="0.15">
      <c r="O215" s="56"/>
    </row>
    <row r="216" spans="15:15" x14ac:dyDescent="0.15">
      <c r="O216" s="56"/>
    </row>
    <row r="217" spans="15:15" x14ac:dyDescent="0.15">
      <c r="O217" s="56"/>
    </row>
    <row r="218" spans="15:15" x14ac:dyDescent="0.15">
      <c r="O218" s="56"/>
    </row>
    <row r="219" spans="15:15" x14ac:dyDescent="0.15">
      <c r="O219" s="56"/>
    </row>
    <row r="220" spans="15:15" x14ac:dyDescent="0.15">
      <c r="O220" s="56"/>
    </row>
    <row r="221" spans="15:15" x14ac:dyDescent="0.15">
      <c r="O221" s="56"/>
    </row>
    <row r="222" spans="15:15" x14ac:dyDescent="0.15">
      <c r="O222" s="56"/>
    </row>
    <row r="223" spans="15:15" x14ac:dyDescent="0.15">
      <c r="O223" s="56"/>
    </row>
    <row r="224" spans="15:15" x14ac:dyDescent="0.15">
      <c r="O224" s="56"/>
    </row>
    <row r="225" spans="15:15" x14ac:dyDescent="0.15">
      <c r="O225" s="56"/>
    </row>
    <row r="226" spans="15:15" x14ac:dyDescent="0.15">
      <c r="O226" s="56"/>
    </row>
    <row r="227" spans="15:15" x14ac:dyDescent="0.15">
      <c r="O227" s="56"/>
    </row>
    <row r="228" spans="15:15" x14ac:dyDescent="0.15">
      <c r="O228" s="56"/>
    </row>
    <row r="229" spans="15:15" x14ac:dyDescent="0.15">
      <c r="O229" s="56"/>
    </row>
    <row r="230" spans="15:15" x14ac:dyDescent="0.15">
      <c r="O230" s="56"/>
    </row>
    <row r="231" spans="15:15" x14ac:dyDescent="0.15">
      <c r="O231" s="56"/>
    </row>
    <row r="232" spans="15:15" x14ac:dyDescent="0.15">
      <c r="O232" s="56"/>
    </row>
    <row r="233" spans="15:15" x14ac:dyDescent="0.15">
      <c r="O233" s="56"/>
    </row>
    <row r="234" spans="15:15" x14ac:dyDescent="0.15">
      <c r="O234" s="56"/>
    </row>
    <row r="235" spans="15:15" x14ac:dyDescent="0.15">
      <c r="O235" s="56"/>
    </row>
    <row r="236" spans="15:15" x14ac:dyDescent="0.15">
      <c r="O236" s="56"/>
    </row>
    <row r="237" spans="15:15" x14ac:dyDescent="0.15">
      <c r="O237" s="56"/>
    </row>
    <row r="238" spans="15:15" x14ac:dyDescent="0.15">
      <c r="O238" s="56"/>
    </row>
    <row r="239" spans="15:15" x14ac:dyDescent="0.15">
      <c r="O239" s="56"/>
    </row>
    <row r="240" spans="15:15" x14ac:dyDescent="0.15">
      <c r="O240" s="56"/>
    </row>
    <row r="241" spans="15:15" x14ac:dyDescent="0.15">
      <c r="O241" s="56"/>
    </row>
    <row r="242" spans="15:15" x14ac:dyDescent="0.15">
      <c r="O242" s="56"/>
    </row>
    <row r="243" spans="15:15" x14ac:dyDescent="0.15">
      <c r="O243" s="56"/>
    </row>
    <row r="244" spans="15:15" x14ac:dyDescent="0.15">
      <c r="O244" s="56"/>
    </row>
    <row r="245" spans="15:15" x14ac:dyDescent="0.15">
      <c r="O245" s="56"/>
    </row>
    <row r="246" spans="15:15" x14ac:dyDescent="0.15">
      <c r="O246" s="56"/>
    </row>
    <row r="247" spans="15:15" x14ac:dyDescent="0.15">
      <c r="O247" s="56"/>
    </row>
    <row r="248" spans="15:15" x14ac:dyDescent="0.15">
      <c r="O248" s="56"/>
    </row>
    <row r="249" spans="15:15" x14ac:dyDescent="0.15">
      <c r="O249" s="56"/>
    </row>
    <row r="250" spans="15:15" x14ac:dyDescent="0.15">
      <c r="O250" s="56"/>
    </row>
    <row r="251" spans="15:15" x14ac:dyDescent="0.15">
      <c r="O251" s="56"/>
    </row>
    <row r="252" spans="15:15" x14ac:dyDescent="0.15">
      <c r="O252" s="56"/>
    </row>
    <row r="253" spans="15:15" x14ac:dyDescent="0.15">
      <c r="O253" s="56"/>
    </row>
    <row r="254" spans="15:15" x14ac:dyDescent="0.15">
      <c r="O254" s="56"/>
    </row>
    <row r="255" spans="15:15" x14ac:dyDescent="0.15">
      <c r="O255" s="56"/>
    </row>
    <row r="256" spans="15:15" x14ac:dyDescent="0.15">
      <c r="O256" s="56"/>
    </row>
    <row r="257" spans="15:15" x14ac:dyDescent="0.15">
      <c r="O257" s="56"/>
    </row>
    <row r="258" spans="15:15" x14ac:dyDescent="0.15">
      <c r="O258" s="56"/>
    </row>
    <row r="259" spans="15:15" x14ac:dyDescent="0.15">
      <c r="O259" s="56"/>
    </row>
    <row r="260" spans="15:15" x14ac:dyDescent="0.15">
      <c r="O260" s="56"/>
    </row>
    <row r="261" spans="15:15" x14ac:dyDescent="0.15">
      <c r="O261" s="56"/>
    </row>
    <row r="262" spans="15:15" x14ac:dyDescent="0.15">
      <c r="O262" s="56"/>
    </row>
    <row r="263" spans="15:15" x14ac:dyDescent="0.15">
      <c r="O263" s="56"/>
    </row>
    <row r="264" spans="15:15" x14ac:dyDescent="0.15">
      <c r="O264" s="56"/>
    </row>
    <row r="265" spans="15:15" x14ac:dyDescent="0.15">
      <c r="O265" s="56"/>
    </row>
    <row r="266" spans="15:15" x14ac:dyDescent="0.15">
      <c r="O266" s="56"/>
    </row>
    <row r="267" spans="15:15" x14ac:dyDescent="0.15">
      <c r="O267" s="56"/>
    </row>
    <row r="268" spans="15:15" x14ac:dyDescent="0.15">
      <c r="O268" s="56"/>
    </row>
    <row r="269" spans="15:15" x14ac:dyDescent="0.15">
      <c r="O269" s="56"/>
    </row>
    <row r="270" spans="15:15" x14ac:dyDescent="0.15">
      <c r="O270" s="56"/>
    </row>
    <row r="271" spans="15:15" x14ac:dyDescent="0.15">
      <c r="O271" s="56"/>
    </row>
    <row r="272" spans="15:15" x14ac:dyDescent="0.15">
      <c r="O272" s="56"/>
    </row>
    <row r="273" spans="15:15" x14ac:dyDescent="0.15">
      <c r="O273" s="56"/>
    </row>
    <row r="274" spans="15:15" x14ac:dyDescent="0.15">
      <c r="O274" s="56"/>
    </row>
    <row r="275" spans="15:15" x14ac:dyDescent="0.15">
      <c r="O275" s="56"/>
    </row>
    <row r="276" spans="15:15" x14ac:dyDescent="0.15">
      <c r="O276" s="56"/>
    </row>
    <row r="277" spans="15:15" x14ac:dyDescent="0.15">
      <c r="O277" s="56"/>
    </row>
    <row r="278" spans="15:15" x14ac:dyDescent="0.15">
      <c r="O278" s="56"/>
    </row>
    <row r="279" spans="15:15" x14ac:dyDescent="0.15">
      <c r="O279" s="56"/>
    </row>
    <row r="280" spans="15:15" x14ac:dyDescent="0.15">
      <c r="O280" s="56"/>
    </row>
    <row r="281" spans="15:15" x14ac:dyDescent="0.15">
      <c r="O281" s="56"/>
    </row>
    <row r="282" spans="15:15" x14ac:dyDescent="0.15">
      <c r="O282" s="56"/>
    </row>
    <row r="283" spans="15:15" x14ac:dyDescent="0.15">
      <c r="O283" s="56"/>
    </row>
    <row r="284" spans="15:15" x14ac:dyDescent="0.15">
      <c r="O284" s="56"/>
    </row>
    <row r="285" spans="15:15" x14ac:dyDescent="0.15">
      <c r="O285" s="56"/>
    </row>
    <row r="286" spans="15:15" x14ac:dyDescent="0.15">
      <c r="O286" s="56"/>
    </row>
    <row r="287" spans="15:15" x14ac:dyDescent="0.15">
      <c r="O287" s="56"/>
    </row>
    <row r="288" spans="15:15" x14ac:dyDescent="0.15">
      <c r="O288" s="56"/>
    </row>
    <row r="289" spans="15:15" x14ac:dyDescent="0.15">
      <c r="O289" s="56"/>
    </row>
    <row r="290" spans="15:15" x14ac:dyDescent="0.15">
      <c r="O290" s="56"/>
    </row>
    <row r="291" spans="15:15" x14ac:dyDescent="0.15">
      <c r="O291" s="56"/>
    </row>
    <row r="292" spans="15:15" x14ac:dyDescent="0.15">
      <c r="O292" s="56"/>
    </row>
    <row r="293" spans="15:15" x14ac:dyDescent="0.15">
      <c r="O293" s="56"/>
    </row>
    <row r="294" spans="15:15" x14ac:dyDescent="0.15">
      <c r="O294" s="56"/>
    </row>
    <row r="295" spans="15:15" x14ac:dyDescent="0.15">
      <c r="O295" s="56"/>
    </row>
    <row r="296" spans="15:15" x14ac:dyDescent="0.15">
      <c r="O296" s="56"/>
    </row>
    <row r="297" spans="15:15" x14ac:dyDescent="0.15">
      <c r="O297" s="56"/>
    </row>
    <row r="298" spans="15:15" x14ac:dyDescent="0.15">
      <c r="O298" s="56"/>
    </row>
    <row r="299" spans="15:15" x14ac:dyDescent="0.15">
      <c r="O299" s="56"/>
    </row>
    <row r="300" spans="15:15" x14ac:dyDescent="0.15">
      <c r="O300" s="56"/>
    </row>
    <row r="301" spans="15:15" x14ac:dyDescent="0.15">
      <c r="O301" s="56"/>
    </row>
    <row r="302" spans="15:15" x14ac:dyDescent="0.15">
      <c r="O302" s="56"/>
    </row>
    <row r="303" spans="15:15" x14ac:dyDescent="0.15">
      <c r="O303" s="56"/>
    </row>
    <row r="304" spans="15:15" x14ac:dyDescent="0.15">
      <c r="O304" s="56"/>
    </row>
    <row r="305" spans="15:15" x14ac:dyDescent="0.15">
      <c r="O305" s="56"/>
    </row>
    <row r="306" spans="15:15" x14ac:dyDescent="0.15">
      <c r="O306" s="56"/>
    </row>
    <row r="307" spans="15:15" x14ac:dyDescent="0.15">
      <c r="O307" s="56"/>
    </row>
    <row r="308" spans="15:15" x14ac:dyDescent="0.15">
      <c r="O308" s="56"/>
    </row>
    <row r="309" spans="15:15" x14ac:dyDescent="0.15">
      <c r="O309" s="56"/>
    </row>
    <row r="310" spans="15:15" x14ac:dyDescent="0.15">
      <c r="O310" s="56"/>
    </row>
    <row r="311" spans="15:15" x14ac:dyDescent="0.15">
      <c r="O311" s="56"/>
    </row>
    <row r="312" spans="15:15" x14ac:dyDescent="0.15">
      <c r="O312" s="56"/>
    </row>
    <row r="313" spans="15:15" x14ac:dyDescent="0.15">
      <c r="O313" s="56"/>
    </row>
    <row r="314" spans="15:15" x14ac:dyDescent="0.15">
      <c r="O314" s="56"/>
    </row>
    <row r="315" spans="15:15" x14ac:dyDescent="0.15">
      <c r="O315" s="56"/>
    </row>
    <row r="316" spans="15:15" x14ac:dyDescent="0.15">
      <c r="O316" s="56"/>
    </row>
    <row r="317" spans="15:15" x14ac:dyDescent="0.15">
      <c r="O317" s="56"/>
    </row>
    <row r="318" spans="15:15" x14ac:dyDescent="0.15">
      <c r="O318" s="56"/>
    </row>
    <row r="319" spans="15:15" x14ac:dyDescent="0.15">
      <c r="O319" s="56"/>
    </row>
    <row r="320" spans="15:15" x14ac:dyDescent="0.15">
      <c r="O320" s="56"/>
    </row>
    <row r="321" spans="15:15" x14ac:dyDescent="0.15">
      <c r="O321" s="56"/>
    </row>
    <row r="322" spans="15:15" x14ac:dyDescent="0.15">
      <c r="O322" s="56"/>
    </row>
    <row r="323" spans="15:15" x14ac:dyDescent="0.15">
      <c r="O323" s="56"/>
    </row>
    <row r="324" spans="15:15" x14ac:dyDescent="0.15">
      <c r="O324" s="56"/>
    </row>
    <row r="325" spans="15:15" x14ac:dyDescent="0.15">
      <c r="O325" s="56"/>
    </row>
    <row r="326" spans="15:15" x14ac:dyDescent="0.15">
      <c r="O326" s="56"/>
    </row>
    <row r="327" spans="15:15" x14ac:dyDescent="0.15">
      <c r="O327" s="56"/>
    </row>
    <row r="328" spans="15:15" x14ac:dyDescent="0.15">
      <c r="O328" s="56"/>
    </row>
    <row r="329" spans="15:15" x14ac:dyDescent="0.15">
      <c r="O329" s="56"/>
    </row>
    <row r="330" spans="15:15" x14ac:dyDescent="0.15">
      <c r="O330" s="56"/>
    </row>
    <row r="331" spans="15:15" x14ac:dyDescent="0.15">
      <c r="O331" s="56"/>
    </row>
    <row r="332" spans="15:15" x14ac:dyDescent="0.15">
      <c r="O332" s="56"/>
    </row>
    <row r="333" spans="15:15" x14ac:dyDescent="0.15">
      <c r="O333" s="56"/>
    </row>
    <row r="334" spans="15:15" x14ac:dyDescent="0.15">
      <c r="O334" s="56"/>
    </row>
    <row r="335" spans="15:15" x14ac:dyDescent="0.15">
      <c r="O335" s="56"/>
    </row>
    <row r="336" spans="15:15" x14ac:dyDescent="0.15">
      <c r="O336" s="56"/>
    </row>
    <row r="337" spans="15:15" x14ac:dyDescent="0.15">
      <c r="O337" s="56"/>
    </row>
    <row r="338" spans="15:15" x14ac:dyDescent="0.15">
      <c r="O338" s="56"/>
    </row>
    <row r="339" spans="15:15" x14ac:dyDescent="0.15">
      <c r="O339" s="56"/>
    </row>
    <row r="340" spans="15:15" x14ac:dyDescent="0.15">
      <c r="O340" s="56"/>
    </row>
    <row r="341" spans="15:15" x14ac:dyDescent="0.15">
      <c r="O341" s="56"/>
    </row>
    <row r="342" spans="15:15" x14ac:dyDescent="0.15">
      <c r="O342" s="56"/>
    </row>
    <row r="343" spans="15:15" x14ac:dyDescent="0.15">
      <c r="O343" s="56"/>
    </row>
    <row r="344" spans="15:15" x14ac:dyDescent="0.15">
      <c r="O344" s="56"/>
    </row>
    <row r="345" spans="15:15" x14ac:dyDescent="0.15">
      <c r="O345" s="56"/>
    </row>
    <row r="346" spans="15:15" x14ac:dyDescent="0.15">
      <c r="O346" s="56"/>
    </row>
    <row r="347" spans="15:15" x14ac:dyDescent="0.15">
      <c r="O347" s="56"/>
    </row>
    <row r="348" spans="15:15" x14ac:dyDescent="0.15">
      <c r="O348" s="56"/>
    </row>
    <row r="349" spans="15:15" x14ac:dyDescent="0.15">
      <c r="O349" s="56"/>
    </row>
    <row r="350" spans="15:15" x14ac:dyDescent="0.15">
      <c r="O350" s="56"/>
    </row>
    <row r="351" spans="15:15" x14ac:dyDescent="0.15">
      <c r="O351" s="56"/>
    </row>
    <row r="352" spans="15:15" x14ac:dyDescent="0.15">
      <c r="O352" s="56"/>
    </row>
    <row r="353" spans="15:15" x14ac:dyDescent="0.15">
      <c r="O353" s="56"/>
    </row>
    <row r="354" spans="15:15" x14ac:dyDescent="0.15">
      <c r="O354" s="56"/>
    </row>
    <row r="355" spans="15:15" x14ac:dyDescent="0.15">
      <c r="O355" s="56"/>
    </row>
    <row r="356" spans="15:15" x14ac:dyDescent="0.15">
      <c r="O356" s="56"/>
    </row>
    <row r="357" spans="15:15" x14ac:dyDescent="0.15">
      <c r="O357" s="56"/>
    </row>
    <row r="358" spans="15:15" x14ac:dyDescent="0.15">
      <c r="O358" s="56"/>
    </row>
    <row r="359" spans="15:15" x14ac:dyDescent="0.15">
      <c r="O359" s="56"/>
    </row>
    <row r="360" spans="15:15" x14ac:dyDescent="0.15">
      <c r="O360" s="56"/>
    </row>
    <row r="361" spans="15:15" x14ac:dyDescent="0.15">
      <c r="O361" s="56"/>
    </row>
    <row r="362" spans="15:15" x14ac:dyDescent="0.15">
      <c r="O362" s="56"/>
    </row>
    <row r="363" spans="15:15" x14ac:dyDescent="0.15">
      <c r="O363" s="56"/>
    </row>
    <row r="364" spans="15:15" x14ac:dyDescent="0.15">
      <c r="O364" s="56"/>
    </row>
    <row r="365" spans="15:15" x14ac:dyDescent="0.15">
      <c r="O365" s="56"/>
    </row>
    <row r="366" spans="15:15" x14ac:dyDescent="0.15">
      <c r="O366" s="56"/>
    </row>
    <row r="367" spans="15:15" x14ac:dyDescent="0.15">
      <c r="O367" s="56"/>
    </row>
    <row r="368" spans="15:15" x14ac:dyDescent="0.15">
      <c r="O368" s="56"/>
    </row>
    <row r="369" spans="15:15" x14ac:dyDescent="0.15">
      <c r="O369" s="56"/>
    </row>
    <row r="370" spans="15:15" x14ac:dyDescent="0.15">
      <c r="O370" s="56"/>
    </row>
    <row r="371" spans="15:15" x14ac:dyDescent="0.15">
      <c r="O371" s="56"/>
    </row>
    <row r="372" spans="15:15" x14ac:dyDescent="0.15">
      <c r="O372" s="56"/>
    </row>
    <row r="373" spans="15:15" x14ac:dyDescent="0.15">
      <c r="O373" s="56"/>
    </row>
    <row r="374" spans="15:15" x14ac:dyDescent="0.15">
      <c r="O374" s="56"/>
    </row>
    <row r="375" spans="15:15" x14ac:dyDescent="0.15">
      <c r="O375" s="56"/>
    </row>
    <row r="376" spans="15:15" x14ac:dyDescent="0.15">
      <c r="O376" s="56"/>
    </row>
    <row r="377" spans="15:15" x14ac:dyDescent="0.15">
      <c r="O377" s="56"/>
    </row>
    <row r="378" spans="15:15" x14ac:dyDescent="0.15">
      <c r="O378" s="56"/>
    </row>
    <row r="379" spans="15:15" x14ac:dyDescent="0.15">
      <c r="O379" s="56"/>
    </row>
    <row r="380" spans="15:15" x14ac:dyDescent="0.15">
      <c r="O380" s="56"/>
    </row>
    <row r="381" spans="15:15" x14ac:dyDescent="0.15">
      <c r="O381" s="56"/>
    </row>
    <row r="382" spans="15:15" x14ac:dyDescent="0.15">
      <c r="O382" s="56"/>
    </row>
    <row r="383" spans="15:15" x14ac:dyDescent="0.15">
      <c r="O383" s="56"/>
    </row>
    <row r="384" spans="15:15" x14ac:dyDescent="0.15">
      <c r="O384" s="56"/>
    </row>
    <row r="385" spans="15:15" x14ac:dyDescent="0.15">
      <c r="O385" s="56"/>
    </row>
    <row r="386" spans="15:15" x14ac:dyDescent="0.15">
      <c r="O386" s="56"/>
    </row>
    <row r="387" spans="15:15" x14ac:dyDescent="0.15">
      <c r="O387" s="56"/>
    </row>
    <row r="388" spans="15:15" x14ac:dyDescent="0.15">
      <c r="O388" s="56"/>
    </row>
    <row r="389" spans="15:15" x14ac:dyDescent="0.15">
      <c r="O389" s="56"/>
    </row>
    <row r="390" spans="15:15" x14ac:dyDescent="0.15">
      <c r="O390" s="56"/>
    </row>
    <row r="391" spans="15:15" x14ac:dyDescent="0.15">
      <c r="O391" s="56"/>
    </row>
    <row r="392" spans="15:15" x14ac:dyDescent="0.15">
      <c r="O392" s="56"/>
    </row>
    <row r="393" spans="15:15" x14ac:dyDescent="0.15">
      <c r="O393" s="56"/>
    </row>
    <row r="394" spans="15:15" x14ac:dyDescent="0.15">
      <c r="O394" s="56"/>
    </row>
    <row r="395" spans="15:15" x14ac:dyDescent="0.15">
      <c r="O395" s="56"/>
    </row>
    <row r="396" spans="15:15" x14ac:dyDescent="0.15">
      <c r="O396" s="56"/>
    </row>
    <row r="397" spans="15:15" x14ac:dyDescent="0.15">
      <c r="O397" s="56"/>
    </row>
    <row r="398" spans="15:15" x14ac:dyDescent="0.15">
      <c r="O398" s="56"/>
    </row>
    <row r="399" spans="15:15" x14ac:dyDescent="0.15">
      <c r="O399" s="56"/>
    </row>
    <row r="400" spans="15:15" x14ac:dyDescent="0.15">
      <c r="O400" s="56"/>
    </row>
    <row r="401" spans="15:15" x14ac:dyDescent="0.15">
      <c r="O401" s="56"/>
    </row>
    <row r="402" spans="15:15" x14ac:dyDescent="0.15">
      <c r="O402" s="56"/>
    </row>
    <row r="403" spans="15:15" x14ac:dyDescent="0.15">
      <c r="O403" s="56"/>
    </row>
    <row r="404" spans="15:15" x14ac:dyDescent="0.15">
      <c r="O404" s="56"/>
    </row>
    <row r="405" spans="15:15" x14ac:dyDescent="0.15">
      <c r="O405" s="56"/>
    </row>
    <row r="406" spans="15:15" x14ac:dyDescent="0.15">
      <c r="O406" s="56"/>
    </row>
    <row r="407" spans="15:15" x14ac:dyDescent="0.15">
      <c r="O407" s="56"/>
    </row>
    <row r="408" spans="15:15" x14ac:dyDescent="0.15">
      <c r="O408" s="56"/>
    </row>
    <row r="409" spans="15:15" x14ac:dyDescent="0.15">
      <c r="O409" s="56"/>
    </row>
    <row r="410" spans="15:15" x14ac:dyDescent="0.15">
      <c r="O410" s="56"/>
    </row>
    <row r="411" spans="15:15" x14ac:dyDescent="0.15">
      <c r="O411" s="56"/>
    </row>
    <row r="412" spans="15:15" x14ac:dyDescent="0.15">
      <c r="O412" s="56"/>
    </row>
    <row r="413" spans="15:15" x14ac:dyDescent="0.15">
      <c r="O413" s="56"/>
    </row>
    <row r="414" spans="15:15" x14ac:dyDescent="0.15">
      <c r="O414" s="56"/>
    </row>
    <row r="415" spans="15:15" x14ac:dyDescent="0.15">
      <c r="O415" s="56"/>
    </row>
    <row r="416" spans="15:15" x14ac:dyDescent="0.15">
      <c r="O416" s="56"/>
    </row>
    <row r="417" spans="15:15" x14ac:dyDescent="0.15">
      <c r="O417" s="56"/>
    </row>
    <row r="418" spans="15:15" x14ac:dyDescent="0.15">
      <c r="O418" s="56"/>
    </row>
    <row r="419" spans="15:15" x14ac:dyDescent="0.15">
      <c r="O419" s="56"/>
    </row>
    <row r="420" spans="15:15" x14ac:dyDescent="0.15">
      <c r="O420" s="56"/>
    </row>
    <row r="421" spans="15:15" x14ac:dyDescent="0.15">
      <c r="O421" s="56"/>
    </row>
    <row r="422" spans="15:15" x14ac:dyDescent="0.15">
      <c r="O422" s="56"/>
    </row>
    <row r="423" spans="15:15" x14ac:dyDescent="0.15">
      <c r="O423" s="56"/>
    </row>
    <row r="424" spans="15:15" x14ac:dyDescent="0.15">
      <c r="O424" s="56"/>
    </row>
    <row r="425" spans="15:15" x14ac:dyDescent="0.15">
      <c r="O425" s="56"/>
    </row>
    <row r="426" spans="15:15" x14ac:dyDescent="0.15">
      <c r="O426" s="56"/>
    </row>
    <row r="427" spans="15:15" x14ac:dyDescent="0.15">
      <c r="O427" s="56"/>
    </row>
    <row r="428" spans="15:15" x14ac:dyDescent="0.15">
      <c r="O428" s="56"/>
    </row>
    <row r="429" spans="15:15" x14ac:dyDescent="0.15">
      <c r="O429" s="56"/>
    </row>
    <row r="430" spans="15:15" x14ac:dyDescent="0.15">
      <c r="O430" s="56"/>
    </row>
    <row r="431" spans="15:15" x14ac:dyDescent="0.15">
      <c r="O431" s="56"/>
    </row>
    <row r="432" spans="15:15" x14ac:dyDescent="0.15">
      <c r="O432" s="56"/>
    </row>
    <row r="433" spans="15:15" x14ac:dyDescent="0.15">
      <c r="O433" s="56"/>
    </row>
    <row r="434" spans="15:15" x14ac:dyDescent="0.15">
      <c r="O434" s="56"/>
    </row>
    <row r="435" spans="15:15" x14ac:dyDescent="0.15">
      <c r="O435" s="56"/>
    </row>
    <row r="436" spans="15:15" x14ac:dyDescent="0.15">
      <c r="O436" s="56"/>
    </row>
    <row r="437" spans="15:15" x14ac:dyDescent="0.15">
      <c r="O437" s="56"/>
    </row>
    <row r="438" spans="15:15" x14ac:dyDescent="0.15">
      <c r="O438" s="56"/>
    </row>
    <row r="439" spans="15:15" x14ac:dyDescent="0.15">
      <c r="O439" s="56"/>
    </row>
    <row r="440" spans="15:15" x14ac:dyDescent="0.15">
      <c r="O440" s="56"/>
    </row>
    <row r="441" spans="15:15" x14ac:dyDescent="0.15">
      <c r="O441" s="56"/>
    </row>
    <row r="442" spans="15:15" x14ac:dyDescent="0.15">
      <c r="O442" s="56"/>
    </row>
    <row r="443" spans="15:15" x14ac:dyDescent="0.15">
      <c r="O443" s="56"/>
    </row>
    <row r="444" spans="15:15" x14ac:dyDescent="0.15">
      <c r="O444" s="56"/>
    </row>
    <row r="445" spans="15:15" x14ac:dyDescent="0.15">
      <c r="O445" s="56"/>
    </row>
    <row r="446" spans="15:15" x14ac:dyDescent="0.15">
      <c r="O446" s="56"/>
    </row>
    <row r="447" spans="15:15" x14ac:dyDescent="0.15">
      <c r="O447" s="56"/>
    </row>
    <row r="448" spans="15:15" x14ac:dyDescent="0.15">
      <c r="O448" s="56"/>
    </row>
    <row r="449" spans="15:15" x14ac:dyDescent="0.15">
      <c r="O449" s="56"/>
    </row>
    <row r="450" spans="15:15" x14ac:dyDescent="0.15">
      <c r="O450" s="56"/>
    </row>
    <row r="451" spans="15:15" x14ac:dyDescent="0.15">
      <c r="O451" s="56"/>
    </row>
    <row r="452" spans="15:15" x14ac:dyDescent="0.15">
      <c r="O452" s="56"/>
    </row>
    <row r="453" spans="15:15" x14ac:dyDescent="0.15">
      <c r="O453" s="56"/>
    </row>
    <row r="454" spans="15:15" x14ac:dyDescent="0.15">
      <c r="O454" s="56"/>
    </row>
    <row r="455" spans="15:15" x14ac:dyDescent="0.15">
      <c r="O455" s="56"/>
    </row>
    <row r="456" spans="15:15" x14ac:dyDescent="0.15">
      <c r="O456" s="56"/>
    </row>
    <row r="457" spans="15:15" x14ac:dyDescent="0.15">
      <c r="O457" s="56"/>
    </row>
    <row r="458" spans="15:15" x14ac:dyDescent="0.15">
      <c r="O458" s="56"/>
    </row>
    <row r="459" spans="15:15" x14ac:dyDescent="0.15">
      <c r="O459" s="56"/>
    </row>
    <row r="460" spans="15:15" x14ac:dyDescent="0.15">
      <c r="O460" s="56"/>
    </row>
    <row r="461" spans="15:15" x14ac:dyDescent="0.15">
      <c r="O461" s="56"/>
    </row>
    <row r="462" spans="15:15" x14ac:dyDescent="0.15">
      <c r="O462" s="56"/>
    </row>
    <row r="463" spans="15:15" x14ac:dyDescent="0.15">
      <c r="O463" s="56"/>
    </row>
    <row r="464" spans="15:15" x14ac:dyDescent="0.15">
      <c r="O464" s="56"/>
    </row>
    <row r="465" spans="15:15" x14ac:dyDescent="0.15">
      <c r="O465" s="56"/>
    </row>
    <row r="466" spans="15:15" x14ac:dyDescent="0.15">
      <c r="O466" s="56"/>
    </row>
    <row r="467" spans="15:15" x14ac:dyDescent="0.15">
      <c r="O467" s="56"/>
    </row>
    <row r="468" spans="15:15" x14ac:dyDescent="0.15">
      <c r="O468" s="56"/>
    </row>
    <row r="469" spans="15:15" x14ac:dyDescent="0.15">
      <c r="O469" s="56"/>
    </row>
    <row r="470" spans="15:15" x14ac:dyDescent="0.15">
      <c r="O470" s="56"/>
    </row>
    <row r="471" spans="15:15" x14ac:dyDescent="0.15">
      <c r="O471" s="56"/>
    </row>
    <row r="472" spans="15:15" x14ac:dyDescent="0.15">
      <c r="O472" s="56"/>
    </row>
    <row r="473" spans="15:15" x14ac:dyDescent="0.15">
      <c r="O473" s="56"/>
    </row>
    <row r="474" spans="15:15" x14ac:dyDescent="0.15">
      <c r="O474" s="56"/>
    </row>
    <row r="475" spans="15:15" x14ac:dyDescent="0.15">
      <c r="O475" s="56"/>
    </row>
    <row r="476" spans="15:15" x14ac:dyDescent="0.15">
      <c r="O476" s="56"/>
    </row>
    <row r="477" spans="15:15" x14ac:dyDescent="0.15">
      <c r="O477" s="56"/>
    </row>
    <row r="478" spans="15:15" x14ac:dyDescent="0.15">
      <c r="O478" s="56"/>
    </row>
    <row r="479" spans="15:15" x14ac:dyDescent="0.15">
      <c r="O479" s="56"/>
    </row>
    <row r="480" spans="15:15" x14ac:dyDescent="0.15">
      <c r="O480" s="56"/>
    </row>
    <row r="481" spans="15:15" x14ac:dyDescent="0.15">
      <c r="O481" s="56"/>
    </row>
    <row r="482" spans="15:15" x14ac:dyDescent="0.15">
      <c r="O482" s="56"/>
    </row>
    <row r="483" spans="15:15" x14ac:dyDescent="0.15">
      <c r="O483" s="56"/>
    </row>
    <row r="484" spans="15:15" x14ac:dyDescent="0.15">
      <c r="O484" s="56"/>
    </row>
    <row r="485" spans="15:15" x14ac:dyDescent="0.15">
      <c r="O485" s="56"/>
    </row>
    <row r="486" spans="15:15" x14ac:dyDescent="0.15">
      <c r="O486" s="56"/>
    </row>
    <row r="487" spans="15:15" x14ac:dyDescent="0.15">
      <c r="O487" s="56"/>
    </row>
    <row r="488" spans="15:15" x14ac:dyDescent="0.15">
      <c r="O488" s="56"/>
    </row>
    <row r="489" spans="15:15" x14ac:dyDescent="0.15">
      <c r="O489" s="56"/>
    </row>
    <row r="490" spans="15:15" x14ac:dyDescent="0.15">
      <c r="O490" s="56"/>
    </row>
    <row r="491" spans="15:15" x14ac:dyDescent="0.15">
      <c r="O491" s="56"/>
    </row>
    <row r="492" spans="15:15" x14ac:dyDescent="0.15">
      <c r="O492" s="56"/>
    </row>
    <row r="493" spans="15:15" x14ac:dyDescent="0.15">
      <c r="O493" s="56"/>
    </row>
    <row r="494" spans="15:15" x14ac:dyDescent="0.15">
      <c r="O494" s="56"/>
    </row>
    <row r="495" spans="15:15" x14ac:dyDescent="0.15">
      <c r="O495" s="56"/>
    </row>
  </sheetData>
  <protectedRanges>
    <protectedRange password="D8A5" sqref="U3:U4 C496:C65536 C173:R494 A496:A65536 Q496:Q65536 Y496:Y65536 U496:U65536 K496:K65536 L5 K3:K4 AO3:AR34 Q3:Q4 Y3:Y4 AI57:AJ61 AL3:AL60 A3:A105 K6:L105 S106:U494 R5:R105 V5:V105 Z5:Z105 AQ497:AR65536 AC107:AK174 AN349:AO65536 AF20:AG20 AF23:AG26 AF13:AG16 AF18:AG18 AC3:AE106 C3:C105 AF28:AG106 AF3:AJ9 AH62:AJ106 AF10:AG11 AH10:AJ56 AC497:AK65536 AK3:AK106 AN54:AO56 AL353:AM65536 AP353:AP65536 AM3:AM56 AN3:AN53 AO35:AO53" name="範囲1"/>
  </protectedRanges>
  <customSheetViews>
    <customSheetView guid="{E5A29513-AF19-4198-AFD1-5EC9C2566FB3}" scale="85" hiddenColumns="1">
      <selection sqref="A1:IV65536"/>
      <pageMargins left="0.75" right="0.75" top="1" bottom="1" header="0.51200000000000001" footer="0.51200000000000001"/>
      <pageSetup paperSize="9" orientation="portrait" r:id="rId1"/>
      <headerFooter alignWithMargins="0"/>
    </customSheetView>
  </customSheetViews>
  <mergeCells count="6">
    <mergeCell ref="AM47:AM56"/>
    <mergeCell ref="A3:A4"/>
    <mergeCell ref="B3:B4"/>
    <mergeCell ref="Y3:Y4"/>
    <mergeCell ref="AM6:AM34"/>
    <mergeCell ref="AM36:AM45"/>
  </mergeCells>
  <phoneticPr fontId="2"/>
  <dataValidations count="10">
    <dataValidation imeMode="halfKatakana" allowBlank="1" showInputMessage="1" showErrorMessage="1" sqref="L496:L65536 L3:L4 G4:J105" xr:uid="{00000000-0002-0000-0200-000000000000}"/>
    <dataValidation type="list" allowBlank="1" showInputMessage="1" showErrorMessage="1" sqref="K5:K105" xr:uid="{00000000-0002-0000-0200-000001000000}">
      <formula1>$AQ$5:$AQ$6</formula1>
    </dataValidation>
    <dataValidation type="list" allowBlank="1" showInputMessage="1" showErrorMessage="1" sqref="M5:M105" xr:uid="{00000000-0002-0000-0200-000002000000}">
      <formula1>$AL$5:$AL$19</formula1>
    </dataValidation>
    <dataValidation type="list" allowBlank="1" showInputMessage="1" showErrorMessage="1" sqref="Y105" xr:uid="{00000000-0002-0000-0200-000003000000}">
      <formula1>$AD$5:$AD$71</formula1>
    </dataValidation>
    <dataValidation type="list" allowBlank="1" showInputMessage="1" showErrorMessage="1" sqref="A106:A494" xr:uid="{00000000-0002-0000-0200-000004000000}">
      <formula1>$AE$13:$AE$13</formula1>
    </dataValidation>
    <dataValidation type="list" allowBlank="1" showInputMessage="1" showErrorMessage="1" sqref="P5:P105" xr:uid="{00000000-0002-0000-0200-000005000000}">
      <formula1>$AI$5:$AI$61</formula1>
    </dataValidation>
    <dataValidation type="list" allowBlank="1" showInputMessage="1" showErrorMessage="1" sqref="Y6:Y104" xr:uid="{00000000-0002-0000-0200-000006000000}">
      <formula1>$AF$5:$AF$23</formula1>
    </dataValidation>
    <dataValidation type="list" allowBlank="1" showInputMessage="1" showErrorMessage="1" sqref="Y5" xr:uid="{00000000-0002-0000-0200-000007000000}">
      <formula1>$AF$5:$AF$11</formula1>
    </dataValidation>
    <dataValidation type="list" allowBlank="1" showInputMessage="1" showErrorMessage="1" sqref="C5:C105" xr:uid="{00000000-0002-0000-0200-000008000000}">
      <formula1>$AN$5:$AN$62</formula1>
    </dataValidation>
    <dataValidation type="list" allowBlank="1" showInputMessage="1" showErrorMessage="1" sqref="Q5:Q105 U5:U105" xr:uid="{00000000-0002-0000-0200-000009000000}">
      <formula1>$AC$5:$AC$57</formula1>
    </dataValidation>
  </dataValidation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>
      <selection activeCell="C38" sqref="C38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7" t="s">
        <v>191</v>
      </c>
      <c r="B1" s="7" t="s">
        <v>130</v>
      </c>
      <c r="C1" s="7" t="s">
        <v>133</v>
      </c>
    </row>
    <row r="2" spans="1:3" x14ac:dyDescent="0.15">
      <c r="A2" s="7" t="s">
        <v>204</v>
      </c>
      <c r="B2" s="7" t="s">
        <v>205</v>
      </c>
      <c r="C2" s="7"/>
    </row>
    <row r="3" spans="1:3" x14ac:dyDescent="0.15">
      <c r="A3" s="7" t="s">
        <v>206</v>
      </c>
      <c r="B3" s="7" t="s">
        <v>207</v>
      </c>
      <c r="C3" s="7"/>
    </row>
    <row r="4" spans="1:3" x14ac:dyDescent="0.15">
      <c r="A4" s="7" t="s">
        <v>208</v>
      </c>
      <c r="B4" s="7" t="s">
        <v>209</v>
      </c>
      <c r="C4" s="7"/>
    </row>
    <row r="5" spans="1:3" x14ac:dyDescent="0.15">
      <c r="A5" s="7" t="s">
        <v>210</v>
      </c>
      <c r="B5" s="7" t="s">
        <v>211</v>
      </c>
      <c r="C5" s="7"/>
    </row>
    <row r="6" spans="1:3" x14ac:dyDescent="0.15">
      <c r="A6" s="7" t="s">
        <v>213</v>
      </c>
      <c r="B6" s="7" t="s">
        <v>125</v>
      </c>
      <c r="C6" s="7"/>
    </row>
    <row r="7" spans="1:3" x14ac:dyDescent="0.15">
      <c r="A7" s="7" t="s">
        <v>124</v>
      </c>
      <c r="B7" s="7" t="s">
        <v>219</v>
      </c>
      <c r="C7" s="7"/>
    </row>
    <row r="8" spans="1:3" x14ac:dyDescent="0.15">
      <c r="A8" s="7" t="s">
        <v>220</v>
      </c>
      <c r="B8" s="7" t="s">
        <v>221</v>
      </c>
      <c r="C8" s="7"/>
    </row>
    <row r="9" spans="1:3" x14ac:dyDescent="0.15">
      <c r="A9" s="7" t="s">
        <v>239</v>
      </c>
      <c r="B9" s="7" t="s">
        <v>240</v>
      </c>
      <c r="C9" s="7" t="s">
        <v>85</v>
      </c>
    </row>
    <row r="10" spans="1:3" x14ac:dyDescent="0.15">
      <c r="A10" s="7" t="s">
        <v>247</v>
      </c>
      <c r="B10" s="7" t="s">
        <v>248</v>
      </c>
      <c r="C10" s="7" t="s">
        <v>91</v>
      </c>
    </row>
    <row r="11" spans="1:3" x14ac:dyDescent="0.15">
      <c r="A11" s="7" t="s">
        <v>254</v>
      </c>
      <c r="B11" s="7" t="s">
        <v>255</v>
      </c>
      <c r="C11" s="7" t="s">
        <v>96</v>
      </c>
    </row>
    <row r="12" spans="1:3" x14ac:dyDescent="0.15">
      <c r="A12" s="7" t="s">
        <v>262</v>
      </c>
      <c r="B12" s="7" t="s">
        <v>263</v>
      </c>
      <c r="C12" s="7" t="s">
        <v>131</v>
      </c>
    </row>
    <row r="13" spans="1:3" x14ac:dyDescent="0.15">
      <c r="A13" s="7" t="s">
        <v>264</v>
      </c>
      <c r="B13" s="7" t="s">
        <v>265</v>
      </c>
      <c r="C13" s="7" t="s">
        <v>131</v>
      </c>
    </row>
    <row r="14" spans="1:3" x14ac:dyDescent="0.15">
      <c r="A14" s="7" t="s">
        <v>270</v>
      </c>
      <c r="B14" s="7" t="s">
        <v>271</v>
      </c>
      <c r="C14" s="7" t="s">
        <v>131</v>
      </c>
    </row>
    <row r="15" spans="1:3" x14ac:dyDescent="0.15">
      <c r="A15" s="7" t="s">
        <v>272</v>
      </c>
      <c r="B15" s="7" t="s">
        <v>273</v>
      </c>
      <c r="C15" s="7" t="s">
        <v>131</v>
      </c>
    </row>
    <row r="16" spans="1:3" x14ac:dyDescent="0.15">
      <c r="A16" s="7" t="s">
        <v>274</v>
      </c>
      <c r="B16" s="7" t="s">
        <v>275</v>
      </c>
      <c r="C16" s="7" t="s">
        <v>131</v>
      </c>
    </row>
    <row r="17" spans="1:3" x14ac:dyDescent="0.15">
      <c r="A17" s="7" t="s">
        <v>276</v>
      </c>
      <c r="B17" s="7" t="s">
        <v>277</v>
      </c>
      <c r="C17" s="7" t="s">
        <v>131</v>
      </c>
    </row>
    <row r="18" spans="1:3" x14ac:dyDescent="0.15">
      <c r="A18" s="7" t="s">
        <v>278</v>
      </c>
      <c r="B18" s="7" t="s">
        <v>279</v>
      </c>
      <c r="C18" s="7" t="s">
        <v>131</v>
      </c>
    </row>
    <row r="19" spans="1:3" x14ac:dyDescent="0.15">
      <c r="A19" s="7" t="s">
        <v>280</v>
      </c>
      <c r="B19" s="7" t="s">
        <v>281</v>
      </c>
      <c r="C19" s="7" t="s">
        <v>97</v>
      </c>
    </row>
    <row r="20" spans="1:3" x14ac:dyDescent="0.15">
      <c r="A20" s="7" t="s">
        <v>289</v>
      </c>
      <c r="B20" s="7" t="s">
        <v>290</v>
      </c>
      <c r="C20" s="7" t="s">
        <v>105</v>
      </c>
    </row>
    <row r="21" spans="1:3" x14ac:dyDescent="0.15">
      <c r="A21" s="7" t="s">
        <v>19</v>
      </c>
      <c r="B21" s="7" t="s">
        <v>20</v>
      </c>
      <c r="C21" s="7" t="s">
        <v>97</v>
      </c>
    </row>
    <row r="22" spans="1:3" x14ac:dyDescent="0.15">
      <c r="A22" s="7" t="s">
        <v>26</v>
      </c>
      <c r="B22" s="7" t="s">
        <v>27</v>
      </c>
      <c r="C22" s="7" t="s">
        <v>112</v>
      </c>
    </row>
    <row r="23" spans="1:3" x14ac:dyDescent="0.15">
      <c r="A23" s="7" t="s">
        <v>54</v>
      </c>
      <c r="B23" s="7" t="s">
        <v>55</v>
      </c>
      <c r="C23" s="7" t="s">
        <v>56</v>
      </c>
    </row>
  </sheetData>
  <customSheetViews>
    <customSheetView guid="{E5A29513-AF19-4198-AFD1-5EC9C2566FB3}" state="hidden">
      <selection activeCell="C38" sqref="C38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B9" sqref="B9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7" t="s">
        <v>191</v>
      </c>
      <c r="B1" s="7" t="s">
        <v>130</v>
      </c>
      <c r="C1" s="7" t="s">
        <v>133</v>
      </c>
    </row>
    <row r="2" spans="1:3" x14ac:dyDescent="0.15">
      <c r="A2" s="7" t="s">
        <v>204</v>
      </c>
      <c r="B2" s="7" t="s">
        <v>205</v>
      </c>
      <c r="C2" s="7"/>
    </row>
    <row r="3" spans="1:3" x14ac:dyDescent="0.15">
      <c r="A3" s="7" t="s">
        <v>206</v>
      </c>
      <c r="B3" s="7" t="s">
        <v>207</v>
      </c>
      <c r="C3" s="7"/>
    </row>
    <row r="4" spans="1:3" x14ac:dyDescent="0.15">
      <c r="A4" s="7" t="s">
        <v>208</v>
      </c>
      <c r="B4" s="7" t="s">
        <v>209</v>
      </c>
      <c r="C4" s="7"/>
    </row>
    <row r="5" spans="1:3" x14ac:dyDescent="0.15">
      <c r="A5" s="7" t="s">
        <v>210</v>
      </c>
      <c r="B5" s="7" t="s">
        <v>211</v>
      </c>
      <c r="C5" s="7"/>
    </row>
    <row r="6" spans="1:3" x14ac:dyDescent="0.15">
      <c r="A6" s="7" t="s">
        <v>213</v>
      </c>
      <c r="B6" s="7" t="s">
        <v>125</v>
      </c>
      <c r="C6" s="7"/>
    </row>
    <row r="7" spans="1:3" x14ac:dyDescent="0.15">
      <c r="A7" s="7" t="s">
        <v>124</v>
      </c>
      <c r="B7" s="7" t="s">
        <v>219</v>
      </c>
      <c r="C7" s="7"/>
    </row>
    <row r="8" spans="1:3" x14ac:dyDescent="0.15">
      <c r="A8" s="7" t="s">
        <v>228</v>
      </c>
      <c r="B8" s="7" t="s">
        <v>229</v>
      </c>
      <c r="C8" s="7" t="s">
        <v>230</v>
      </c>
    </row>
    <row r="9" spans="1:3" x14ac:dyDescent="0.15">
      <c r="A9" s="7" t="s">
        <v>250</v>
      </c>
      <c r="B9" s="7" t="s">
        <v>248</v>
      </c>
      <c r="C9" s="7" t="s">
        <v>93</v>
      </c>
    </row>
    <row r="10" spans="1:3" x14ac:dyDescent="0.15">
      <c r="A10" s="7" t="s">
        <v>256</v>
      </c>
      <c r="B10" s="7" t="s">
        <v>255</v>
      </c>
      <c r="C10" s="7" t="s">
        <v>257</v>
      </c>
    </row>
    <row r="11" spans="1:3" x14ac:dyDescent="0.15">
      <c r="A11" s="7" t="s">
        <v>262</v>
      </c>
      <c r="B11" s="7" t="s">
        <v>263</v>
      </c>
      <c r="C11" s="7" t="s">
        <v>131</v>
      </c>
    </row>
    <row r="12" spans="1:3" x14ac:dyDescent="0.15">
      <c r="A12" s="7" t="s">
        <v>264</v>
      </c>
      <c r="B12" s="7" t="s">
        <v>265</v>
      </c>
      <c r="C12" s="7" t="s">
        <v>131</v>
      </c>
    </row>
    <row r="13" spans="1:3" x14ac:dyDescent="0.15">
      <c r="A13" s="7" t="s">
        <v>270</v>
      </c>
      <c r="B13" s="7" t="s">
        <v>271</v>
      </c>
      <c r="C13" s="7" t="s">
        <v>131</v>
      </c>
    </row>
    <row r="14" spans="1:3" x14ac:dyDescent="0.15">
      <c r="A14" s="7" t="s">
        <v>272</v>
      </c>
      <c r="B14" s="7" t="s">
        <v>273</v>
      </c>
      <c r="C14" s="7" t="s">
        <v>131</v>
      </c>
    </row>
    <row r="15" spans="1:3" x14ac:dyDescent="0.15">
      <c r="A15" s="7" t="s">
        <v>274</v>
      </c>
      <c r="B15" s="7" t="s">
        <v>275</v>
      </c>
      <c r="C15" s="7" t="s">
        <v>131</v>
      </c>
    </row>
    <row r="16" spans="1:3" x14ac:dyDescent="0.15">
      <c r="A16" s="7" t="s">
        <v>276</v>
      </c>
      <c r="B16" s="7" t="s">
        <v>277</v>
      </c>
      <c r="C16" s="7" t="s">
        <v>131</v>
      </c>
    </row>
    <row r="17" spans="1:3" x14ac:dyDescent="0.15">
      <c r="A17" s="7" t="s">
        <v>278</v>
      </c>
      <c r="B17" s="7" t="s">
        <v>279</v>
      </c>
      <c r="C17" s="7" t="s">
        <v>131</v>
      </c>
    </row>
    <row r="18" spans="1:3" x14ac:dyDescent="0.15">
      <c r="A18" s="7" t="s">
        <v>286</v>
      </c>
      <c r="B18" s="7" t="s">
        <v>281</v>
      </c>
      <c r="C18" s="7" t="s">
        <v>102</v>
      </c>
    </row>
    <row r="19" spans="1:3" x14ac:dyDescent="0.15">
      <c r="A19" s="7" t="s">
        <v>17</v>
      </c>
      <c r="B19" s="7" t="s">
        <v>290</v>
      </c>
      <c r="C19" s="7" t="s">
        <v>107</v>
      </c>
    </row>
    <row r="20" spans="1:3" x14ac:dyDescent="0.15">
      <c r="A20" s="7" t="s">
        <v>24</v>
      </c>
      <c r="B20" s="7" t="s">
        <v>20</v>
      </c>
      <c r="C20" s="7" t="s">
        <v>111</v>
      </c>
    </row>
    <row r="21" spans="1:3" x14ac:dyDescent="0.15">
      <c r="A21" s="7" t="s">
        <v>29</v>
      </c>
      <c r="B21" s="7" t="s">
        <v>27</v>
      </c>
      <c r="C21" s="7" t="s">
        <v>114</v>
      </c>
    </row>
    <row r="22" spans="1:3" x14ac:dyDescent="0.15">
      <c r="A22" s="7" t="s">
        <v>48</v>
      </c>
      <c r="B22" s="7" t="s">
        <v>49</v>
      </c>
      <c r="C22" s="7" t="s">
        <v>50</v>
      </c>
    </row>
  </sheetData>
  <customSheetViews>
    <customSheetView guid="{E5A29513-AF19-4198-AFD1-5EC9C2566FB3}" state="hidden">
      <selection activeCell="B9" sqref="B9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4"/>
  <sheetViews>
    <sheetView topLeftCell="A19" workbookViewId="0">
      <selection activeCell="A36" sqref="A36:C36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7" t="s">
        <v>81</v>
      </c>
      <c r="B1" s="7" t="s">
        <v>130</v>
      </c>
      <c r="C1" s="7" t="s">
        <v>133</v>
      </c>
    </row>
    <row r="2" spans="1:3" x14ac:dyDescent="0.15">
      <c r="A2" s="7" t="s">
        <v>200</v>
      </c>
      <c r="B2" s="7" t="s">
        <v>201</v>
      </c>
      <c r="C2" s="7"/>
    </row>
    <row r="3" spans="1:3" x14ac:dyDescent="0.15">
      <c r="A3" s="7" t="s">
        <v>202</v>
      </c>
      <c r="B3" s="7" t="s">
        <v>203</v>
      </c>
      <c r="C3" s="7"/>
    </row>
    <row r="4" spans="1:3" x14ac:dyDescent="0.15">
      <c r="A4" s="7" t="s">
        <v>204</v>
      </c>
      <c r="B4" s="7" t="s">
        <v>205</v>
      </c>
      <c r="C4" s="7"/>
    </row>
    <row r="5" spans="1:3" x14ac:dyDescent="0.15">
      <c r="A5" s="7" t="s">
        <v>206</v>
      </c>
      <c r="B5" s="7" t="s">
        <v>207</v>
      </c>
      <c r="C5" s="7"/>
    </row>
    <row r="6" spans="1:3" x14ac:dyDescent="0.15">
      <c r="A6" s="7" t="s">
        <v>208</v>
      </c>
      <c r="B6" s="7" t="s">
        <v>209</v>
      </c>
      <c r="C6" s="7"/>
    </row>
    <row r="7" spans="1:3" x14ac:dyDescent="0.15">
      <c r="A7" s="7" t="s">
        <v>210</v>
      </c>
      <c r="B7" s="7" t="s">
        <v>211</v>
      </c>
      <c r="C7" s="7"/>
    </row>
    <row r="8" spans="1:3" x14ac:dyDescent="0.15">
      <c r="A8" s="7" t="s">
        <v>212</v>
      </c>
      <c r="B8" s="7" t="s">
        <v>123</v>
      </c>
      <c r="C8" s="7"/>
    </row>
    <row r="9" spans="1:3" x14ac:dyDescent="0.15">
      <c r="A9" s="7" t="s">
        <v>213</v>
      </c>
      <c r="B9" s="7" t="s">
        <v>125</v>
      </c>
      <c r="C9" s="7"/>
    </row>
    <row r="10" spans="1:3" x14ac:dyDescent="0.15">
      <c r="A10" s="7" t="s">
        <v>214</v>
      </c>
      <c r="B10" s="7" t="s">
        <v>215</v>
      </c>
      <c r="C10" s="7"/>
    </row>
    <row r="11" spans="1:3" x14ac:dyDescent="0.15">
      <c r="A11" s="7" t="s">
        <v>216</v>
      </c>
      <c r="B11" s="7" t="s">
        <v>217</v>
      </c>
      <c r="C11" s="7"/>
    </row>
    <row r="12" spans="1:3" x14ac:dyDescent="0.15">
      <c r="A12" s="7" t="s">
        <v>218</v>
      </c>
      <c r="B12" s="7" t="s">
        <v>126</v>
      </c>
      <c r="C12" s="7"/>
    </row>
    <row r="13" spans="1:3" x14ac:dyDescent="0.15">
      <c r="A13" s="7" t="s">
        <v>124</v>
      </c>
      <c r="B13" s="7" t="s">
        <v>219</v>
      </c>
      <c r="C13" s="7"/>
    </row>
    <row r="14" spans="1:3" x14ac:dyDescent="0.15">
      <c r="A14" s="7" t="s">
        <v>220</v>
      </c>
      <c r="B14" s="7" t="s">
        <v>221</v>
      </c>
      <c r="C14" s="7"/>
    </row>
    <row r="15" spans="1:3" x14ac:dyDescent="0.15">
      <c r="A15" s="7" t="s">
        <v>222</v>
      </c>
      <c r="B15" s="7" t="s">
        <v>223</v>
      </c>
      <c r="C15" s="7" t="s">
        <v>82</v>
      </c>
    </row>
    <row r="16" spans="1:3" x14ac:dyDescent="0.15">
      <c r="A16" s="7" t="s">
        <v>224</v>
      </c>
      <c r="B16" s="7" t="s">
        <v>223</v>
      </c>
      <c r="C16" s="7" t="s">
        <v>83</v>
      </c>
    </row>
    <row r="17" spans="1:3" x14ac:dyDescent="0.15">
      <c r="A17" s="7" t="s">
        <v>225</v>
      </c>
      <c r="B17" s="7" t="s">
        <v>223</v>
      </c>
      <c r="C17" s="7" t="s">
        <v>84</v>
      </c>
    </row>
    <row r="18" spans="1:3" x14ac:dyDescent="0.15">
      <c r="A18" s="7" t="s">
        <v>226</v>
      </c>
      <c r="B18" s="7" t="s">
        <v>223</v>
      </c>
      <c r="C18" s="7" t="s">
        <v>227</v>
      </c>
    </row>
    <row r="19" spans="1:3" x14ac:dyDescent="0.15">
      <c r="A19" s="7" t="s">
        <v>228</v>
      </c>
      <c r="B19" s="7" t="s">
        <v>229</v>
      </c>
      <c r="C19" s="7" t="s">
        <v>230</v>
      </c>
    </row>
    <row r="20" spans="1:3" x14ac:dyDescent="0.15">
      <c r="A20" s="7" t="s">
        <v>231</v>
      </c>
      <c r="B20" s="7" t="s">
        <v>229</v>
      </c>
      <c r="C20" s="7" t="s">
        <v>232</v>
      </c>
    </row>
    <row r="21" spans="1:3" x14ac:dyDescent="0.15">
      <c r="A21" s="7" t="s">
        <v>233</v>
      </c>
      <c r="B21" s="7" t="s">
        <v>229</v>
      </c>
      <c r="C21" s="7" t="s">
        <v>234</v>
      </c>
    </row>
    <row r="22" spans="1:3" x14ac:dyDescent="0.15">
      <c r="A22" s="7" t="s">
        <v>235</v>
      </c>
      <c r="B22" s="7" t="s">
        <v>229</v>
      </c>
      <c r="C22" s="7" t="s">
        <v>236</v>
      </c>
    </row>
    <row r="23" spans="1:3" x14ac:dyDescent="0.15">
      <c r="A23" s="7" t="s">
        <v>237</v>
      </c>
      <c r="B23" s="7" t="s">
        <v>229</v>
      </c>
      <c r="C23" s="7" t="s">
        <v>238</v>
      </c>
    </row>
    <row r="24" spans="1:3" x14ac:dyDescent="0.15">
      <c r="A24" s="7" t="s">
        <v>239</v>
      </c>
      <c r="B24" s="7" t="s">
        <v>240</v>
      </c>
      <c r="C24" s="7" t="s">
        <v>85</v>
      </c>
    </row>
    <row r="25" spans="1:3" x14ac:dyDescent="0.15">
      <c r="A25" s="7" t="s">
        <v>241</v>
      </c>
      <c r="B25" s="7" t="s">
        <v>240</v>
      </c>
      <c r="C25" s="7" t="s">
        <v>86</v>
      </c>
    </row>
    <row r="26" spans="1:3" x14ac:dyDescent="0.15">
      <c r="A26" s="7" t="s">
        <v>242</v>
      </c>
      <c r="B26" s="7" t="s">
        <v>240</v>
      </c>
      <c r="C26" s="7" t="s">
        <v>87</v>
      </c>
    </row>
    <row r="27" spans="1:3" x14ac:dyDescent="0.15">
      <c r="A27" s="7" t="s">
        <v>243</v>
      </c>
      <c r="B27" s="7" t="s">
        <v>244</v>
      </c>
      <c r="C27" s="7" t="s">
        <v>88</v>
      </c>
    </row>
    <row r="28" spans="1:3" x14ac:dyDescent="0.15">
      <c r="A28" s="7" t="s">
        <v>245</v>
      </c>
      <c r="B28" s="7" t="s">
        <v>244</v>
      </c>
      <c r="C28" s="7" t="s">
        <v>89</v>
      </c>
    </row>
    <row r="29" spans="1:3" x14ac:dyDescent="0.15">
      <c r="A29" s="7" t="s">
        <v>246</v>
      </c>
      <c r="B29" s="7" t="s">
        <v>244</v>
      </c>
      <c r="C29" s="7" t="s">
        <v>90</v>
      </c>
    </row>
    <row r="30" spans="1:3" x14ac:dyDescent="0.15">
      <c r="A30" s="7" t="s">
        <v>247</v>
      </c>
      <c r="B30" s="7" t="s">
        <v>248</v>
      </c>
      <c r="C30" s="7" t="s">
        <v>91</v>
      </c>
    </row>
    <row r="31" spans="1:3" x14ac:dyDescent="0.15">
      <c r="A31" s="7" t="s">
        <v>249</v>
      </c>
      <c r="B31" s="7" t="s">
        <v>248</v>
      </c>
      <c r="C31" s="7" t="s">
        <v>92</v>
      </c>
    </row>
    <row r="32" spans="1:3" x14ac:dyDescent="0.15">
      <c r="A32" s="7" t="s">
        <v>250</v>
      </c>
      <c r="B32" s="7" t="s">
        <v>248</v>
      </c>
      <c r="C32" s="7" t="s">
        <v>93</v>
      </c>
    </row>
    <row r="33" spans="1:3" x14ac:dyDescent="0.15">
      <c r="A33" s="7" t="s">
        <v>251</v>
      </c>
      <c r="B33" s="7" t="s">
        <v>252</v>
      </c>
      <c r="C33" s="7" t="s">
        <v>94</v>
      </c>
    </row>
    <row r="34" spans="1:3" x14ac:dyDescent="0.15">
      <c r="A34" s="7" t="s">
        <v>253</v>
      </c>
      <c r="B34" s="7" t="s">
        <v>252</v>
      </c>
      <c r="C34" s="7" t="s">
        <v>95</v>
      </c>
    </row>
    <row r="35" spans="1:3" x14ac:dyDescent="0.15">
      <c r="A35" s="7" t="s">
        <v>254</v>
      </c>
      <c r="B35" s="7" t="s">
        <v>255</v>
      </c>
      <c r="C35" s="7" t="s">
        <v>96</v>
      </c>
    </row>
    <row r="36" spans="1:3" x14ac:dyDescent="0.15">
      <c r="A36" s="7" t="s">
        <v>256</v>
      </c>
      <c r="B36" s="7" t="s">
        <v>255</v>
      </c>
      <c r="C36" s="7" t="s">
        <v>257</v>
      </c>
    </row>
    <row r="37" spans="1:3" x14ac:dyDescent="0.15">
      <c r="A37" s="7" t="s">
        <v>258</v>
      </c>
      <c r="B37" s="7" t="s">
        <v>259</v>
      </c>
      <c r="C37" s="7" t="s">
        <v>131</v>
      </c>
    </row>
    <row r="38" spans="1:3" x14ac:dyDescent="0.15">
      <c r="A38" s="7" t="s">
        <v>260</v>
      </c>
      <c r="B38" s="7" t="s">
        <v>261</v>
      </c>
      <c r="C38" s="7" t="s">
        <v>131</v>
      </c>
    </row>
    <row r="39" spans="1:3" x14ac:dyDescent="0.15">
      <c r="A39" s="7" t="s">
        <v>262</v>
      </c>
      <c r="B39" s="7" t="s">
        <v>263</v>
      </c>
      <c r="C39" s="7" t="s">
        <v>131</v>
      </c>
    </row>
    <row r="40" spans="1:3" x14ac:dyDescent="0.15">
      <c r="A40" s="7" t="s">
        <v>264</v>
      </c>
      <c r="B40" s="7" t="s">
        <v>265</v>
      </c>
      <c r="C40" s="7" t="s">
        <v>131</v>
      </c>
    </row>
    <row r="41" spans="1:3" x14ac:dyDescent="0.15">
      <c r="A41" s="7" t="s">
        <v>266</v>
      </c>
      <c r="B41" s="7" t="s">
        <v>267</v>
      </c>
      <c r="C41" s="7" t="s">
        <v>131</v>
      </c>
    </row>
    <row r="42" spans="1:3" x14ac:dyDescent="0.15">
      <c r="A42" s="7" t="s">
        <v>268</v>
      </c>
      <c r="B42" s="7" t="s">
        <v>269</v>
      </c>
      <c r="C42" s="7" t="s">
        <v>131</v>
      </c>
    </row>
    <row r="43" spans="1:3" x14ac:dyDescent="0.15">
      <c r="A43" s="7" t="s">
        <v>270</v>
      </c>
      <c r="B43" s="7" t="s">
        <v>271</v>
      </c>
      <c r="C43" s="7" t="s">
        <v>131</v>
      </c>
    </row>
    <row r="44" spans="1:3" x14ac:dyDescent="0.15">
      <c r="A44" s="7" t="s">
        <v>272</v>
      </c>
      <c r="B44" s="7" t="s">
        <v>273</v>
      </c>
      <c r="C44" s="7" t="s">
        <v>131</v>
      </c>
    </row>
    <row r="45" spans="1:3" x14ac:dyDescent="0.15">
      <c r="A45" s="7" t="s">
        <v>274</v>
      </c>
      <c r="B45" s="7" t="s">
        <v>275</v>
      </c>
      <c r="C45" s="7" t="s">
        <v>131</v>
      </c>
    </row>
    <row r="46" spans="1:3" x14ac:dyDescent="0.15">
      <c r="A46" s="7" t="s">
        <v>276</v>
      </c>
      <c r="B46" s="7" t="s">
        <v>277</v>
      </c>
      <c r="C46" s="7" t="s">
        <v>131</v>
      </c>
    </row>
    <row r="47" spans="1:3" x14ac:dyDescent="0.15">
      <c r="A47" s="7" t="s">
        <v>278</v>
      </c>
      <c r="B47" s="7" t="s">
        <v>279</v>
      </c>
      <c r="C47" s="7" t="s">
        <v>131</v>
      </c>
    </row>
    <row r="48" spans="1:3" x14ac:dyDescent="0.15">
      <c r="A48" s="7" t="s">
        <v>280</v>
      </c>
      <c r="B48" s="7" t="s">
        <v>281</v>
      </c>
      <c r="C48" s="7" t="s">
        <v>97</v>
      </c>
    </row>
    <row r="49" spans="1:3" x14ac:dyDescent="0.15">
      <c r="A49" s="7" t="s">
        <v>282</v>
      </c>
      <c r="B49" s="7" t="s">
        <v>281</v>
      </c>
      <c r="C49" s="7" t="s">
        <v>98</v>
      </c>
    </row>
    <row r="50" spans="1:3" x14ac:dyDescent="0.15">
      <c r="A50" s="7" t="s">
        <v>283</v>
      </c>
      <c r="B50" s="7" t="s">
        <v>281</v>
      </c>
      <c r="C50" s="7" t="s">
        <v>99</v>
      </c>
    </row>
    <row r="51" spans="1:3" x14ac:dyDescent="0.15">
      <c r="A51" s="7" t="s">
        <v>284</v>
      </c>
      <c r="B51" s="7" t="s">
        <v>281</v>
      </c>
      <c r="C51" s="7" t="s">
        <v>100</v>
      </c>
    </row>
    <row r="52" spans="1:3" x14ac:dyDescent="0.15">
      <c r="A52" s="7" t="s">
        <v>285</v>
      </c>
      <c r="B52" s="7" t="s">
        <v>281</v>
      </c>
      <c r="C52" s="7" t="s">
        <v>101</v>
      </c>
    </row>
    <row r="53" spans="1:3" x14ac:dyDescent="0.15">
      <c r="A53" s="7" t="s">
        <v>286</v>
      </c>
      <c r="B53" s="7" t="s">
        <v>281</v>
      </c>
      <c r="C53" s="7" t="s">
        <v>102</v>
      </c>
    </row>
    <row r="54" spans="1:3" x14ac:dyDescent="0.15">
      <c r="A54" s="7" t="s">
        <v>287</v>
      </c>
      <c r="B54" s="7" t="s">
        <v>281</v>
      </c>
      <c r="C54" s="7" t="s">
        <v>103</v>
      </c>
    </row>
    <row r="55" spans="1:3" x14ac:dyDescent="0.15">
      <c r="A55" s="7" t="s">
        <v>288</v>
      </c>
      <c r="B55" s="7" t="s">
        <v>281</v>
      </c>
      <c r="C55" s="7" t="s">
        <v>104</v>
      </c>
    </row>
    <row r="56" spans="1:3" x14ac:dyDescent="0.15">
      <c r="A56" s="7" t="s">
        <v>289</v>
      </c>
      <c r="B56" s="7" t="s">
        <v>290</v>
      </c>
      <c r="C56" s="7" t="s">
        <v>105</v>
      </c>
    </row>
    <row r="57" spans="1:3" x14ac:dyDescent="0.15">
      <c r="A57" s="7" t="s">
        <v>16</v>
      </c>
      <c r="B57" s="7" t="s">
        <v>290</v>
      </c>
      <c r="C57" s="7" t="s">
        <v>106</v>
      </c>
    </row>
    <row r="58" spans="1:3" x14ac:dyDescent="0.15">
      <c r="A58" s="7" t="s">
        <v>17</v>
      </c>
      <c r="B58" s="7" t="s">
        <v>290</v>
      </c>
      <c r="C58" s="7" t="s">
        <v>107</v>
      </c>
    </row>
    <row r="59" spans="1:3" x14ac:dyDescent="0.15">
      <c r="A59" s="7" t="s">
        <v>18</v>
      </c>
      <c r="B59" s="7" t="s">
        <v>290</v>
      </c>
      <c r="C59" s="7" t="s">
        <v>108</v>
      </c>
    </row>
    <row r="60" spans="1:3" x14ac:dyDescent="0.15">
      <c r="A60" s="7" t="s">
        <v>19</v>
      </c>
      <c r="B60" s="7" t="s">
        <v>20</v>
      </c>
      <c r="C60" s="7" t="s">
        <v>97</v>
      </c>
    </row>
    <row r="61" spans="1:3" x14ac:dyDescent="0.15">
      <c r="A61" s="7" t="s">
        <v>21</v>
      </c>
      <c r="B61" s="7" t="s">
        <v>20</v>
      </c>
      <c r="C61" s="7" t="s">
        <v>109</v>
      </c>
    </row>
    <row r="62" spans="1:3" x14ac:dyDescent="0.15">
      <c r="A62" s="7" t="s">
        <v>22</v>
      </c>
      <c r="B62" s="7" t="s">
        <v>20</v>
      </c>
      <c r="C62" s="7" t="s">
        <v>99</v>
      </c>
    </row>
    <row r="63" spans="1:3" x14ac:dyDescent="0.15">
      <c r="A63" s="7" t="s">
        <v>23</v>
      </c>
      <c r="B63" s="7" t="s">
        <v>20</v>
      </c>
      <c r="C63" s="7" t="s">
        <v>110</v>
      </c>
    </row>
    <row r="64" spans="1:3" x14ac:dyDescent="0.15">
      <c r="A64" s="7" t="s">
        <v>24</v>
      </c>
      <c r="B64" s="7" t="s">
        <v>20</v>
      </c>
      <c r="C64" s="7" t="s">
        <v>111</v>
      </c>
    </row>
    <row r="65" spans="1:3" x14ac:dyDescent="0.15">
      <c r="A65" s="7" t="s">
        <v>25</v>
      </c>
      <c r="B65" s="7" t="s">
        <v>20</v>
      </c>
      <c r="C65" s="7" t="s">
        <v>103</v>
      </c>
    </row>
    <row r="66" spans="1:3" x14ac:dyDescent="0.15">
      <c r="A66" s="7" t="s">
        <v>26</v>
      </c>
      <c r="B66" s="7" t="s">
        <v>27</v>
      </c>
      <c r="C66" s="7" t="s">
        <v>112</v>
      </c>
    </row>
    <row r="67" spans="1:3" x14ac:dyDescent="0.15">
      <c r="A67" s="7" t="s">
        <v>28</v>
      </c>
      <c r="B67" s="7" t="s">
        <v>27</v>
      </c>
      <c r="C67" s="7" t="s">
        <v>113</v>
      </c>
    </row>
    <row r="68" spans="1:3" x14ac:dyDescent="0.15">
      <c r="A68" s="7" t="s">
        <v>29</v>
      </c>
      <c r="B68" s="7" t="s">
        <v>27</v>
      </c>
      <c r="C68" s="7" t="s">
        <v>114</v>
      </c>
    </row>
    <row r="69" spans="1:3" x14ac:dyDescent="0.15">
      <c r="A69" s="7" t="s">
        <v>30</v>
      </c>
      <c r="B69" s="7" t="s">
        <v>27</v>
      </c>
      <c r="C69" s="7" t="s">
        <v>115</v>
      </c>
    </row>
    <row r="70" spans="1:3" x14ac:dyDescent="0.15">
      <c r="A70" s="7" t="s">
        <v>31</v>
      </c>
      <c r="B70" s="7" t="s">
        <v>27</v>
      </c>
      <c r="C70" s="7" t="s">
        <v>116</v>
      </c>
    </row>
    <row r="71" spans="1:3" x14ac:dyDescent="0.15">
      <c r="A71" s="7" t="s">
        <v>32</v>
      </c>
      <c r="B71" s="7" t="s">
        <v>33</v>
      </c>
      <c r="C71" s="7" t="s">
        <v>131</v>
      </c>
    </row>
    <row r="72" spans="1:3" x14ac:dyDescent="0.15">
      <c r="A72" s="7" t="s">
        <v>34</v>
      </c>
      <c r="B72" s="7" t="s">
        <v>35</v>
      </c>
      <c r="C72" s="7" t="s">
        <v>117</v>
      </c>
    </row>
    <row r="73" spans="1:3" x14ac:dyDescent="0.15">
      <c r="A73" s="7" t="s">
        <v>36</v>
      </c>
      <c r="B73" s="7" t="s">
        <v>35</v>
      </c>
      <c r="C73" s="7" t="s">
        <v>5</v>
      </c>
    </row>
    <row r="74" spans="1:3" x14ac:dyDescent="0.15">
      <c r="A74" s="7" t="s">
        <v>37</v>
      </c>
      <c r="B74" s="7" t="s">
        <v>35</v>
      </c>
      <c r="C74" s="7" t="s">
        <v>6</v>
      </c>
    </row>
    <row r="75" spans="1:3" x14ac:dyDescent="0.15">
      <c r="A75" s="7" t="s">
        <v>38</v>
      </c>
      <c r="B75" s="7" t="s">
        <v>35</v>
      </c>
      <c r="C75" s="7" t="s">
        <v>7</v>
      </c>
    </row>
    <row r="76" spans="1:3" x14ac:dyDescent="0.15">
      <c r="A76" s="7" t="s">
        <v>39</v>
      </c>
      <c r="B76" s="7" t="s">
        <v>35</v>
      </c>
      <c r="C76" s="7" t="s">
        <v>8</v>
      </c>
    </row>
    <row r="77" spans="1:3" x14ac:dyDescent="0.15">
      <c r="A77" s="7" t="s">
        <v>40</v>
      </c>
      <c r="B77" s="7" t="s">
        <v>41</v>
      </c>
      <c r="C77" s="7" t="s">
        <v>42</v>
      </c>
    </row>
    <row r="78" spans="1:3" x14ac:dyDescent="0.15">
      <c r="A78" s="7" t="s">
        <v>43</v>
      </c>
      <c r="B78" s="7" t="s">
        <v>44</v>
      </c>
      <c r="C78" s="7" t="s">
        <v>45</v>
      </c>
    </row>
    <row r="79" spans="1:3" x14ac:dyDescent="0.15">
      <c r="A79" s="7" t="s">
        <v>46</v>
      </c>
      <c r="B79" s="7" t="s">
        <v>44</v>
      </c>
      <c r="C79" s="7" t="s">
        <v>47</v>
      </c>
    </row>
    <row r="80" spans="1:3" x14ac:dyDescent="0.15">
      <c r="A80" s="7" t="s">
        <v>48</v>
      </c>
      <c r="B80" s="7" t="s">
        <v>49</v>
      </c>
      <c r="C80" s="7" t="s">
        <v>50</v>
      </c>
    </row>
    <row r="81" spans="1:3" x14ac:dyDescent="0.15">
      <c r="A81" s="7" t="s">
        <v>51</v>
      </c>
      <c r="B81" s="7" t="s">
        <v>52</v>
      </c>
      <c r="C81" s="7" t="s">
        <v>53</v>
      </c>
    </row>
    <row r="82" spans="1:3" x14ac:dyDescent="0.15">
      <c r="A82" s="7" t="s">
        <v>54</v>
      </c>
      <c r="B82" s="7" t="s">
        <v>55</v>
      </c>
      <c r="C82" s="7" t="s">
        <v>56</v>
      </c>
    </row>
    <row r="83" spans="1:3" x14ac:dyDescent="0.15">
      <c r="A83" s="7" t="s">
        <v>57</v>
      </c>
      <c r="B83" s="7" t="s">
        <v>55</v>
      </c>
      <c r="C83" s="7" t="s">
        <v>58</v>
      </c>
    </row>
    <row r="84" spans="1:3" x14ac:dyDescent="0.15">
      <c r="A84" s="7" t="s">
        <v>59</v>
      </c>
      <c r="B84" s="7" t="s">
        <v>60</v>
      </c>
      <c r="C84" s="7"/>
    </row>
    <row r="85" spans="1:3" x14ac:dyDescent="0.15">
      <c r="A85" s="7" t="s">
        <v>61</v>
      </c>
      <c r="B85" s="7" t="s">
        <v>62</v>
      </c>
      <c r="C85" s="7"/>
    </row>
    <row r="86" spans="1:3" x14ac:dyDescent="0.15">
      <c r="A86" s="7" t="s">
        <v>63</v>
      </c>
      <c r="B86" s="7" t="s">
        <v>64</v>
      </c>
      <c r="C86" s="7"/>
    </row>
    <row r="87" spans="1:3" x14ac:dyDescent="0.15">
      <c r="A87" s="7" t="s">
        <v>65</v>
      </c>
      <c r="B87" s="7" t="s">
        <v>66</v>
      </c>
      <c r="C87" s="7"/>
    </row>
    <row r="88" spans="1:3" x14ac:dyDescent="0.15">
      <c r="A88" s="7" t="s">
        <v>67</v>
      </c>
      <c r="B88" s="7" t="s">
        <v>68</v>
      </c>
      <c r="C88" s="7"/>
    </row>
    <row r="89" spans="1:3" x14ac:dyDescent="0.15">
      <c r="A89" s="7" t="s">
        <v>69</v>
      </c>
      <c r="B89" s="7" t="s">
        <v>70</v>
      </c>
      <c r="C89" s="7"/>
    </row>
    <row r="90" spans="1:3" x14ac:dyDescent="0.15">
      <c r="A90" s="7" t="s">
        <v>71</v>
      </c>
      <c r="B90" s="7" t="s">
        <v>72</v>
      </c>
      <c r="C90" s="7"/>
    </row>
    <row r="91" spans="1:3" x14ac:dyDescent="0.15">
      <c r="A91" s="7" t="s">
        <v>73</v>
      </c>
      <c r="B91" s="7" t="s">
        <v>74</v>
      </c>
      <c r="C91" s="7"/>
    </row>
    <row r="92" spans="1:3" x14ac:dyDescent="0.15">
      <c r="A92" s="7" t="s">
        <v>75</v>
      </c>
      <c r="B92" s="7" t="s">
        <v>76</v>
      </c>
      <c r="C92" s="7"/>
    </row>
    <row r="93" spans="1:3" x14ac:dyDescent="0.15">
      <c r="A93" s="7" t="s">
        <v>77</v>
      </c>
      <c r="B93" s="7" t="s">
        <v>78</v>
      </c>
      <c r="C93" s="7"/>
    </row>
    <row r="94" spans="1:3" x14ac:dyDescent="0.15">
      <c r="A94" s="7" t="s">
        <v>79</v>
      </c>
      <c r="B94" s="7" t="s">
        <v>80</v>
      </c>
      <c r="C94" s="7"/>
    </row>
  </sheetData>
  <customSheetViews>
    <customSheetView guid="{E5A29513-AF19-4198-AFD1-5EC9C2566FB3}" state="hidden" topLeftCell="A19">
      <selection activeCell="A36" sqref="A36:C36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85"/>
  <sheetViews>
    <sheetView workbookViewId="0">
      <selection activeCell="J44" sqref="J44"/>
    </sheetView>
  </sheetViews>
  <sheetFormatPr defaultRowHeight="12" x14ac:dyDescent="0.15"/>
  <cols>
    <col min="1" max="1" width="7" style="3" bestFit="1" customWidth="1"/>
    <col min="2" max="2" width="7.625" style="3" customWidth="1"/>
    <col min="3" max="3" width="9.625" style="3" customWidth="1"/>
    <col min="4" max="4" width="12.375" style="3" customWidth="1"/>
    <col min="5" max="16384" width="9" style="3"/>
  </cols>
  <sheetData>
    <row r="1" spans="2:4" x14ac:dyDescent="0.15">
      <c r="B1" s="4" t="s">
        <v>134</v>
      </c>
    </row>
    <row r="2" spans="2:4" x14ac:dyDescent="0.15">
      <c r="B2" s="2" t="s">
        <v>191</v>
      </c>
      <c r="C2" s="2" t="s">
        <v>140</v>
      </c>
      <c r="D2" s="2" t="s">
        <v>133</v>
      </c>
    </row>
    <row r="3" spans="2:4" x14ac:dyDescent="0.15">
      <c r="B3" s="5" t="s">
        <v>192</v>
      </c>
      <c r="C3" s="2" t="s">
        <v>127</v>
      </c>
      <c r="D3" s="2" t="s">
        <v>138</v>
      </c>
    </row>
    <row r="4" spans="2:4" x14ac:dyDescent="0.15">
      <c r="B4" s="5" t="s">
        <v>193</v>
      </c>
      <c r="C4" s="2" t="s">
        <v>135</v>
      </c>
      <c r="D4" s="2"/>
    </row>
    <row r="5" spans="2:4" x14ac:dyDescent="0.15">
      <c r="B5" s="5" t="s">
        <v>194</v>
      </c>
      <c r="C5" s="2" t="s">
        <v>136</v>
      </c>
      <c r="D5" s="2"/>
    </row>
    <row r="6" spans="2:4" x14ac:dyDescent="0.15">
      <c r="B6" s="5" t="s">
        <v>195</v>
      </c>
      <c r="C6" s="2" t="s">
        <v>128</v>
      </c>
      <c r="D6" s="2" t="s">
        <v>138</v>
      </c>
    </row>
    <row r="7" spans="2:4" x14ac:dyDescent="0.15">
      <c r="B7" s="5" t="s">
        <v>196</v>
      </c>
      <c r="C7" s="2" t="s">
        <v>139</v>
      </c>
      <c r="D7" s="2"/>
    </row>
    <row r="8" spans="2:4" x14ac:dyDescent="0.15">
      <c r="B8" s="5" t="s">
        <v>197</v>
      </c>
      <c r="C8" s="2" t="s">
        <v>129</v>
      </c>
      <c r="D8" s="2" t="s">
        <v>138</v>
      </c>
    </row>
    <row r="9" spans="2:4" x14ac:dyDescent="0.15">
      <c r="B9" s="5" t="s">
        <v>198</v>
      </c>
      <c r="C9" s="2" t="s">
        <v>137</v>
      </c>
      <c r="D9" s="2" t="s">
        <v>138</v>
      </c>
    </row>
    <row r="11" spans="2:4" x14ac:dyDescent="0.15">
      <c r="B11" s="4" t="s">
        <v>142</v>
      </c>
    </row>
    <row r="12" spans="2:4" x14ac:dyDescent="0.15">
      <c r="B12" s="2" t="s">
        <v>199</v>
      </c>
      <c r="C12" s="2" t="s">
        <v>190</v>
      </c>
    </row>
    <row r="13" spans="2:4" x14ac:dyDescent="0.15">
      <c r="B13" s="6">
        <v>0</v>
      </c>
      <c r="C13" s="2" t="s">
        <v>143</v>
      </c>
    </row>
    <row r="14" spans="2:4" x14ac:dyDescent="0.15">
      <c r="B14" s="6">
        <v>1</v>
      </c>
      <c r="C14" s="2" t="s">
        <v>132</v>
      </c>
    </row>
    <row r="15" spans="2:4" x14ac:dyDescent="0.15">
      <c r="B15" s="6">
        <v>2</v>
      </c>
      <c r="C15" s="2" t="s">
        <v>144</v>
      </c>
    </row>
    <row r="16" spans="2:4" x14ac:dyDescent="0.15">
      <c r="B16" s="6">
        <v>3</v>
      </c>
      <c r="C16" s="2" t="s">
        <v>145</v>
      </c>
    </row>
    <row r="17" spans="2:7" x14ac:dyDescent="0.15">
      <c r="B17" s="6">
        <v>4</v>
      </c>
      <c r="C17" s="2" t="s">
        <v>146</v>
      </c>
    </row>
    <row r="18" spans="2:7" x14ac:dyDescent="0.15">
      <c r="B18" s="6">
        <v>5</v>
      </c>
      <c r="C18" s="2" t="s">
        <v>147</v>
      </c>
    </row>
    <row r="19" spans="2:7" x14ac:dyDescent="0.15">
      <c r="B19" s="6">
        <v>6</v>
      </c>
      <c r="C19" s="2" t="s">
        <v>148</v>
      </c>
    </row>
    <row r="20" spans="2:7" ht="13.5" x14ac:dyDescent="0.15">
      <c r="B20" s="6">
        <v>7</v>
      </c>
      <c r="C20" s="2" t="s">
        <v>149</v>
      </c>
      <c r="G20"/>
    </row>
    <row r="21" spans="2:7" ht="13.5" x14ac:dyDescent="0.15">
      <c r="B21" s="6">
        <v>8</v>
      </c>
      <c r="C21" s="2" t="s">
        <v>150</v>
      </c>
      <c r="E21"/>
    </row>
    <row r="22" spans="2:7" ht="13.5" x14ac:dyDescent="0.15">
      <c r="B22" s="6">
        <v>9</v>
      </c>
      <c r="C22" s="2" t="s">
        <v>151</v>
      </c>
      <c r="E22"/>
    </row>
    <row r="23" spans="2:7" ht="13.5" x14ac:dyDescent="0.15">
      <c r="B23" s="2">
        <v>10</v>
      </c>
      <c r="C23" s="2" t="s">
        <v>152</v>
      </c>
      <c r="E23"/>
    </row>
    <row r="24" spans="2:7" ht="13.5" x14ac:dyDescent="0.15">
      <c r="B24" s="2">
        <v>11</v>
      </c>
      <c r="C24" s="2" t="s">
        <v>153</v>
      </c>
      <c r="E24"/>
    </row>
    <row r="25" spans="2:7" ht="13.5" x14ac:dyDescent="0.15">
      <c r="B25" s="2">
        <v>12</v>
      </c>
      <c r="C25" s="2" t="s">
        <v>154</v>
      </c>
      <c r="E25"/>
    </row>
    <row r="26" spans="2:7" x14ac:dyDescent="0.15">
      <c r="B26" s="2">
        <v>13</v>
      </c>
      <c r="C26" s="2" t="s">
        <v>155</v>
      </c>
    </row>
    <row r="27" spans="2:7" x14ac:dyDescent="0.15">
      <c r="B27" s="2">
        <v>14</v>
      </c>
      <c r="C27" s="2" t="s">
        <v>156</v>
      </c>
    </row>
    <row r="28" spans="2:7" x14ac:dyDescent="0.15">
      <c r="B28" s="2">
        <v>15</v>
      </c>
      <c r="C28" s="2" t="s">
        <v>159</v>
      </c>
    </row>
    <row r="29" spans="2:7" x14ac:dyDescent="0.15">
      <c r="B29" s="2">
        <v>16</v>
      </c>
      <c r="C29" s="2" t="s">
        <v>160</v>
      </c>
    </row>
    <row r="30" spans="2:7" x14ac:dyDescent="0.15">
      <c r="B30" s="2">
        <v>17</v>
      </c>
      <c r="C30" s="2" t="s">
        <v>161</v>
      </c>
    </row>
    <row r="31" spans="2:7" x14ac:dyDescent="0.15">
      <c r="B31" s="2">
        <v>18</v>
      </c>
      <c r="C31" s="2" t="s">
        <v>162</v>
      </c>
    </row>
    <row r="32" spans="2:7" x14ac:dyDescent="0.15">
      <c r="B32" s="2">
        <v>19</v>
      </c>
      <c r="C32" s="2" t="s">
        <v>157</v>
      </c>
    </row>
    <row r="33" spans="2:3" x14ac:dyDescent="0.15">
      <c r="B33" s="2">
        <v>20</v>
      </c>
      <c r="C33" s="2" t="s">
        <v>158</v>
      </c>
    </row>
    <row r="34" spans="2:3" x14ac:dyDescent="0.15">
      <c r="B34" s="2">
        <v>21</v>
      </c>
      <c r="C34" s="2" t="s">
        <v>166</v>
      </c>
    </row>
    <row r="35" spans="2:3" x14ac:dyDescent="0.15">
      <c r="B35" s="2">
        <v>22</v>
      </c>
      <c r="C35" s="2" t="s">
        <v>163</v>
      </c>
    </row>
    <row r="36" spans="2:3" x14ac:dyDescent="0.15">
      <c r="B36" s="2">
        <v>23</v>
      </c>
      <c r="C36" s="2" t="s">
        <v>164</v>
      </c>
    </row>
    <row r="37" spans="2:3" x14ac:dyDescent="0.15">
      <c r="B37" s="2">
        <v>24</v>
      </c>
      <c r="C37" s="2" t="s">
        <v>165</v>
      </c>
    </row>
    <row r="38" spans="2:3" x14ac:dyDescent="0.15">
      <c r="B38" s="2">
        <v>25</v>
      </c>
      <c r="C38" s="2" t="s">
        <v>167</v>
      </c>
    </row>
    <row r="39" spans="2:3" x14ac:dyDescent="0.15">
      <c r="B39" s="2">
        <v>26</v>
      </c>
      <c r="C39" s="2" t="s">
        <v>168</v>
      </c>
    </row>
    <row r="40" spans="2:3" x14ac:dyDescent="0.15">
      <c r="B40" s="2">
        <v>27</v>
      </c>
      <c r="C40" s="2" t="s">
        <v>169</v>
      </c>
    </row>
    <row r="41" spans="2:3" x14ac:dyDescent="0.15">
      <c r="B41" s="2">
        <v>28</v>
      </c>
      <c r="C41" s="2" t="s">
        <v>170</v>
      </c>
    </row>
    <row r="42" spans="2:3" x14ac:dyDescent="0.15">
      <c r="B42" s="2">
        <v>29</v>
      </c>
      <c r="C42" s="2" t="s">
        <v>171</v>
      </c>
    </row>
    <row r="43" spans="2:3" x14ac:dyDescent="0.15">
      <c r="B43" s="2">
        <v>30</v>
      </c>
      <c r="C43" s="2" t="s">
        <v>172</v>
      </c>
    </row>
    <row r="44" spans="2:3" x14ac:dyDescent="0.15">
      <c r="B44" s="2">
        <v>31</v>
      </c>
      <c r="C44" s="2" t="s">
        <v>173</v>
      </c>
    </row>
    <row r="45" spans="2:3" x14ac:dyDescent="0.15">
      <c r="B45" s="2">
        <v>32</v>
      </c>
      <c r="C45" s="2" t="s">
        <v>174</v>
      </c>
    </row>
    <row r="46" spans="2:3" x14ac:dyDescent="0.15">
      <c r="B46" s="2">
        <v>33</v>
      </c>
      <c r="C46" s="2" t="s">
        <v>175</v>
      </c>
    </row>
    <row r="47" spans="2:3" x14ac:dyDescent="0.15">
      <c r="B47" s="2">
        <v>34</v>
      </c>
      <c r="C47" s="2" t="s">
        <v>176</v>
      </c>
    </row>
    <row r="48" spans="2:3" x14ac:dyDescent="0.15">
      <c r="B48" s="2">
        <v>35</v>
      </c>
      <c r="C48" s="2" t="s">
        <v>177</v>
      </c>
    </row>
    <row r="49" spans="2:3" x14ac:dyDescent="0.15">
      <c r="B49" s="2">
        <v>36</v>
      </c>
      <c r="C49" s="2" t="s">
        <v>179</v>
      </c>
    </row>
    <row r="50" spans="2:3" x14ac:dyDescent="0.15">
      <c r="B50" s="2">
        <v>37</v>
      </c>
      <c r="C50" s="2" t="s">
        <v>178</v>
      </c>
    </row>
    <row r="51" spans="2:3" x14ac:dyDescent="0.15">
      <c r="B51" s="2">
        <v>38</v>
      </c>
      <c r="C51" s="2" t="s">
        <v>180</v>
      </c>
    </row>
    <row r="52" spans="2:3" x14ac:dyDescent="0.15">
      <c r="B52" s="2">
        <v>39</v>
      </c>
      <c r="C52" s="2" t="s">
        <v>181</v>
      </c>
    </row>
    <row r="53" spans="2:3" x14ac:dyDescent="0.15">
      <c r="B53" s="2">
        <v>40</v>
      </c>
      <c r="C53" s="2" t="s">
        <v>182</v>
      </c>
    </row>
    <row r="54" spans="2:3" x14ac:dyDescent="0.15">
      <c r="B54" s="2">
        <v>41</v>
      </c>
      <c r="C54" s="2" t="s">
        <v>183</v>
      </c>
    </row>
    <row r="55" spans="2:3" x14ac:dyDescent="0.15">
      <c r="B55" s="2">
        <v>42</v>
      </c>
      <c r="C55" s="2" t="s">
        <v>184</v>
      </c>
    </row>
    <row r="56" spans="2:3" x14ac:dyDescent="0.15">
      <c r="B56" s="2">
        <v>43</v>
      </c>
      <c r="C56" s="2" t="s">
        <v>185</v>
      </c>
    </row>
    <row r="57" spans="2:3" x14ac:dyDescent="0.15">
      <c r="B57" s="2">
        <v>44</v>
      </c>
      <c r="C57" s="2" t="s">
        <v>186</v>
      </c>
    </row>
    <row r="58" spans="2:3" x14ac:dyDescent="0.15">
      <c r="B58" s="2">
        <v>45</v>
      </c>
      <c r="C58" s="2" t="s">
        <v>187</v>
      </c>
    </row>
    <row r="59" spans="2:3" x14ac:dyDescent="0.15">
      <c r="B59" s="2">
        <v>46</v>
      </c>
      <c r="C59" s="2" t="s">
        <v>188</v>
      </c>
    </row>
    <row r="60" spans="2:3" x14ac:dyDescent="0.15">
      <c r="B60" s="2">
        <v>47</v>
      </c>
      <c r="C60" s="2" t="s">
        <v>189</v>
      </c>
    </row>
    <row r="85" spans="2:2" x14ac:dyDescent="0.15">
      <c r="B85" s="3" t="s">
        <v>141</v>
      </c>
    </row>
  </sheetData>
  <customSheetViews>
    <customSheetView guid="{E5A29513-AF19-4198-AFD1-5EC9C2566FB3}" fitToPage="1" state="hidden">
      <selection activeCell="J44" sqref="J44"/>
      <pageMargins left="0.75" right="0.75" top="1" bottom="1" header="0.51200000000000001" footer="0.51200000000000001"/>
      <pageSetup paperSize="9" scale="47" orientation="landscape" r:id="rId1"/>
      <headerFooter alignWithMargins="0"/>
    </customSheetView>
  </customSheetViews>
  <phoneticPr fontId="2"/>
  <pageMargins left="0.75" right="0.75" top="1" bottom="1" header="0.51200000000000001" footer="0.51200000000000001"/>
  <pageSetup paperSize="9" scale="47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入力方法(改定)</vt:lpstr>
      <vt:lpstr>総括</vt:lpstr>
      <vt:lpstr>男女入力</vt:lpstr>
      <vt:lpstr>男子種目</vt:lpstr>
      <vt:lpstr>女子種目</vt:lpstr>
      <vt:lpstr>種目コード</vt:lpstr>
      <vt:lpstr>各種コード</vt:lpstr>
      <vt:lpstr>総括!Print_Area</vt:lpstr>
      <vt:lpstr>'入力方法(改定)'!Print_Area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道北陸協</dc:creator>
  <cp:lastModifiedBy>教員機 PC08</cp:lastModifiedBy>
  <cp:lastPrinted>2009-11-06T00:27:33Z</cp:lastPrinted>
  <dcterms:created xsi:type="dcterms:W3CDTF">2008-02-20T03:31:46Z</dcterms:created>
  <dcterms:modified xsi:type="dcterms:W3CDTF">2025-04-30T07:50:51Z</dcterms:modified>
</cp:coreProperties>
</file>